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09"/>
  <workbookPr autoCompressPictures="0"/>
  <mc:AlternateContent xmlns:mc="http://schemas.openxmlformats.org/markup-compatibility/2006">
    <mc:Choice Requires="x15">
      <x15ac:absPath xmlns:x15ac="http://schemas.microsoft.com/office/spreadsheetml/2010/11/ac" url="/Users/cerasela/Documents/0 UAUIM/Dosar Concurs PROFESOR_iulie2019/0_DOSAR_PostProfesor_CC/0_EDITABILE/"/>
    </mc:Choice>
  </mc:AlternateContent>
  <xr:revisionPtr revIDLastSave="0" documentId="13_ncr:1_{94D16EC8-F3F0-0447-B668-D2202F209212}" xr6:coauthVersionLast="43" xr6:coauthVersionMax="43" xr10:uidLastSave="{00000000-0000-0000-0000-000000000000}"/>
  <bookViews>
    <workbookView xWindow="4640" yWindow="460" windowWidth="15940" windowHeight="14600" tabRatio="928" activeTab="2"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OLE_LINK2" localSheetId="28">'I20'!$B$31</definedName>
    <definedName name="OLE_LINK4" localSheetId="15">I11a!$C$12</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'I1'!$A$1:$I$17</definedName>
    <definedName name="_xlnm.Print_Area" localSheetId="14">'I10'!$A$1:$I$22</definedName>
    <definedName name="_xlnm.Print_Area" localSheetId="15">I11a!$A$1:$I$14</definedName>
    <definedName name="_xlnm.Print_Area" localSheetId="16">I11b!$A$1:$H$55</definedName>
    <definedName name="_xlnm.Print_Area" localSheetId="17">I11c!$A$1:$G$57</definedName>
    <definedName name="_xlnm.Print_Area" localSheetId="18">'I12'!$A$1:$H$22</definedName>
    <definedName name="_xlnm.Print_Area" localSheetId="19">'I13'!$A$1:$H$19</definedName>
    <definedName name="_xlnm.Print_Area" localSheetId="20">I14a!$A$1:$H$22</definedName>
    <definedName name="_xlnm.Print_Area" localSheetId="21">I14b!$A$1:$H$77</definedName>
    <definedName name="_xlnm.Print_Area" localSheetId="22">I14c!$A$1:$H$33</definedName>
    <definedName name="_xlnm.Print_Area" localSheetId="23">'I15'!$A$1:$H$45</definedName>
    <definedName name="_xlnm.Print_Area" localSheetId="24">'I16'!$A$1:$D$17</definedName>
    <definedName name="_xlnm.Print_Area" localSheetId="25">'I17'!$A$1:$D$14</definedName>
    <definedName name="_xlnm.Print_Area" localSheetId="26">'I18'!$A$1:$D$103</definedName>
    <definedName name="_xlnm.Print_Area" localSheetId="27">'I19'!$A$1:$E$20</definedName>
    <definedName name="_xlnm.Print_Area" localSheetId="6">'I2'!$A$1:$I$21</definedName>
    <definedName name="_xlnm.Print_Area" localSheetId="28">'I20'!$A$1:$E$37</definedName>
    <definedName name="_xlnm.Print_Area" localSheetId="29">'I21'!$A$1:$D$38</definedName>
    <definedName name="_xlnm.Print_Area" localSheetId="30">'I22'!$A$1:$D$31</definedName>
    <definedName name="_xlnm.Print_Area" localSheetId="31">'I23'!$A$1:$D$27</definedName>
    <definedName name="_xlnm.Print_Area" localSheetId="32">'I24'!$A$1:$F$20</definedName>
    <definedName name="_xlnm.Print_Area" localSheetId="7">'I3'!$A$1:$I$23</definedName>
    <definedName name="_xlnm.Print_Area" localSheetId="8">'I4'!$A$1:$I$22</definedName>
    <definedName name="_xlnm.Print_Area" localSheetId="9">'I5'!$A$1:$I$23</definedName>
    <definedName name="_xlnm.Print_Area" localSheetId="10">'I6'!$A$1:$I$20</definedName>
    <definedName name="_xlnm.Print_Area" localSheetId="11">'I7'!$A$1:$I$22</definedName>
    <definedName name="_xlnm.Print_Area" localSheetId="12">'I8'!$A$1:$I$22</definedName>
    <definedName name="_xlnm.Print_Area" localSheetId="13">'I9'!$A$1:$I$17</definedName>
    <definedName name="_xlnm.Print_Area" localSheetId="4">'Punctaj necesar'!$A$1:$D$7</definedName>
    <definedName name="_xlnm.Print_Titles" localSheetId="3">'Descriere indicatori'!$3:$3</definedName>
    <definedName name="_xlnm.Print_Titles" localSheetId="2">'Fisa verificare'!$10:$10</definedName>
  </definedNames>
  <calcPr calcId="191029"/>
  <extLs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calcChain.xml><?xml version="1.0" encoding="utf-8"?>
<calcChain xmlns="http://schemas.openxmlformats.org/spreadsheetml/2006/main">
  <c r="I19" i="5" l="1"/>
  <c r="I20" i="7"/>
  <c r="I21" i="8"/>
  <c r="I15" i="12"/>
  <c r="I14" i="14"/>
  <c r="H55" i="29"/>
  <c r="G57" i="28"/>
  <c r="H17" i="16"/>
  <c r="H20" i="17"/>
  <c r="H31" i="34"/>
  <c r="D17" i="18"/>
  <c r="D14" i="19"/>
  <c r="A103" i="20"/>
  <c r="E37" i="22"/>
  <c r="D38" i="23"/>
  <c r="D27" i="25"/>
  <c r="D31" i="24"/>
  <c r="H43" i="37"/>
  <c r="H75" i="30" l="1"/>
  <c r="A7" i="15" l="1"/>
  <c r="D101" i="20"/>
  <c r="A7" i="20"/>
  <c r="I15" i="4" l="1"/>
  <c r="A45" i="37" l="1"/>
  <c r="A25" i="29"/>
  <c r="A26" i="29" s="1"/>
  <c r="A4" i="19"/>
  <c r="A23" i="13"/>
  <c r="A7" i="37"/>
  <c r="G43" i="37" s="1"/>
  <c r="D29" i="36"/>
  <c r="A14" i="37"/>
  <c r="A4" i="37"/>
  <c r="A3" i="37"/>
  <c r="A2" i="37"/>
  <c r="A1" i="37"/>
  <c r="B2" i="36"/>
  <c r="B4" i="36"/>
  <c r="B6" i="36"/>
  <c r="B5" i="36"/>
  <c r="B3" i="36"/>
  <c r="B47" i="36"/>
  <c r="D37" i="36"/>
  <c r="D34" i="36"/>
  <c r="F20" i="26"/>
  <c r="D38" i="36"/>
  <c r="A11" i="26"/>
  <c r="A12" i="26"/>
  <c r="A13" i="26" s="1"/>
  <c r="A14" i="26" s="1"/>
  <c r="A15" i="26" s="1"/>
  <c r="A16" i="26" s="1"/>
  <c r="A17" i="26" s="1"/>
  <c r="A18" i="26" s="1"/>
  <c r="A19" i="26" s="1"/>
  <c r="A7" i="26"/>
  <c r="E20" i="26" s="1"/>
  <c r="A7" i="25"/>
  <c r="C27" i="25" s="1"/>
  <c r="D35" i="36"/>
  <c r="A12" i="24"/>
  <c r="A13" i="24" s="1"/>
  <c r="A14" i="24" s="1"/>
  <c r="A15" i="24" s="1"/>
  <c r="A16" i="24" s="1"/>
  <c r="A17" i="24" s="1"/>
  <c r="A7" i="24"/>
  <c r="C31" i="24" s="1"/>
  <c r="A7" i="23"/>
  <c r="C38" i="23" s="1"/>
  <c r="A13" i="22"/>
  <c r="A14" i="22" s="1"/>
  <c r="A15" i="22" s="1"/>
  <c r="A16" i="22" s="1"/>
  <c r="A17" i="22" s="1"/>
  <c r="A18" i="22" s="1"/>
  <c r="A7" i="22"/>
  <c r="D37" i="22" s="1"/>
  <c r="E20" i="21"/>
  <c r="D33" i="36"/>
  <c r="A11" i="21"/>
  <c r="A12" i="21" s="1"/>
  <c r="A13" i="21" s="1"/>
  <c r="A14" i="21" s="1"/>
  <c r="A15" i="21" s="1"/>
  <c r="A16" i="21" s="1"/>
  <c r="A17" i="21" s="1"/>
  <c r="A18" i="21" s="1"/>
  <c r="A19" i="21" s="1"/>
  <c r="A7" i="21"/>
  <c r="D20" i="21"/>
  <c r="A18" i="20"/>
  <c r="A19" i="20" s="1"/>
  <c r="C101" i="20"/>
  <c r="A7" i="19"/>
  <c r="C14" i="19" s="1"/>
  <c r="A11" i="18"/>
  <c r="I20" i="9"/>
  <c r="D16" i="36" s="1"/>
  <c r="D14" i="36"/>
  <c r="D15" i="36"/>
  <c r="A22" i="13"/>
  <c r="A17" i="12"/>
  <c r="A22" i="11"/>
  <c r="A22" i="10"/>
  <c r="A23" i="8"/>
  <c r="A22" i="7"/>
  <c r="A23" i="6"/>
  <c r="A21" i="5"/>
  <c r="A17" i="4"/>
  <c r="A4" i="5"/>
  <c r="A4" i="6"/>
  <c r="A4" i="7"/>
  <c r="A4" i="8"/>
  <c r="A4" i="9"/>
  <c r="A4" i="10"/>
  <c r="A4" i="11"/>
  <c r="A4" i="12"/>
  <c r="A4" i="13"/>
  <c r="A4" i="14"/>
  <c r="A4" i="29"/>
  <c r="A4" i="28"/>
  <c r="A4" i="15"/>
  <c r="A4" i="16"/>
  <c r="A4" i="17"/>
  <c r="A4" i="30"/>
  <c r="A4" i="34"/>
  <c r="A4" i="18"/>
  <c r="A4" i="20"/>
  <c r="A4" i="21"/>
  <c r="A4" i="22"/>
  <c r="A4" i="23"/>
  <c r="A4" i="24"/>
  <c r="A4" i="25"/>
  <c r="A4" i="26"/>
  <c r="A4" i="4"/>
  <c r="A7" i="18"/>
  <c r="C17" i="18" s="1"/>
  <c r="A7" i="34"/>
  <c r="G31" i="34" s="1"/>
  <c r="A33" i="34"/>
  <c r="D28" i="36"/>
  <c r="A3" i="34"/>
  <c r="A2" i="34"/>
  <c r="A1" i="34"/>
  <c r="A77" i="30"/>
  <c r="A42" i="30"/>
  <c r="A7" i="30"/>
  <c r="G75" i="30" s="1"/>
  <c r="A7" i="17"/>
  <c r="G20" i="17" s="1"/>
  <c r="A22" i="17"/>
  <c r="D26" i="36"/>
  <c r="A19" i="16"/>
  <c r="A7" i="16"/>
  <c r="G17" i="16" s="1"/>
  <c r="A22" i="15"/>
  <c r="A11" i="15"/>
  <c r="A12" i="15" s="1"/>
  <c r="A13" i="15" s="1"/>
  <c r="A14" i="15" s="1"/>
  <c r="A15" i="15" s="1"/>
  <c r="A16" i="15" s="1"/>
  <c r="A17" i="15" s="1"/>
  <c r="A18" i="15" s="1"/>
  <c r="A19" i="15" s="1"/>
  <c r="G20" i="15"/>
  <c r="A7" i="28"/>
  <c r="F57" i="28" s="1"/>
  <c r="A7" i="29"/>
  <c r="G55" i="29" s="1"/>
  <c r="A7" i="14"/>
  <c r="H14" i="14" s="1"/>
  <c r="A11" i="13"/>
  <c r="A12" i="13"/>
  <c r="A13" i="13"/>
  <c r="A14" i="13"/>
  <c r="A15" i="13" s="1"/>
  <c r="A16" i="13" s="1"/>
  <c r="A17" i="13" s="1"/>
  <c r="A18" i="13" s="1"/>
  <c r="A19" i="13" s="1"/>
  <c r="A7" i="13"/>
  <c r="H20" i="13"/>
  <c r="A13" i="6"/>
  <c r="A14" i="6" s="1"/>
  <c r="A15" i="6" s="1"/>
  <c r="A16" i="6" s="1"/>
  <c r="A17" i="6" s="1"/>
  <c r="A18" i="6" s="1"/>
  <c r="D19" i="36"/>
  <c r="A12" i="12"/>
  <c r="A13" i="12"/>
  <c r="A7" i="12"/>
  <c r="H15" i="12" s="1"/>
  <c r="A7" i="11"/>
  <c r="H20" i="11"/>
  <c r="A7" i="10"/>
  <c r="H20" i="10" s="1"/>
  <c r="A7" i="9"/>
  <c r="H20" i="9"/>
  <c r="A7" i="8"/>
  <c r="H21" i="8" s="1"/>
  <c r="A7" i="7"/>
  <c r="H20" i="7" s="1"/>
  <c r="A7" i="6"/>
  <c r="H21" i="6" s="1"/>
  <c r="A7" i="5"/>
  <c r="H19" i="5" s="1"/>
  <c r="A7" i="4"/>
  <c r="H15" i="4" s="1"/>
  <c r="I20" i="11"/>
  <c r="D18" i="36" s="1"/>
  <c r="A11" i="11"/>
  <c r="A12" i="11" s="1"/>
  <c r="A13" i="11" s="1"/>
  <c r="A14" i="11" s="1"/>
  <c r="A15" i="11" s="1"/>
  <c r="A16" i="11" s="1"/>
  <c r="A17" i="11" s="1"/>
  <c r="A18" i="11" s="1"/>
  <c r="A19" i="11" s="1"/>
  <c r="A11" i="10"/>
  <c r="A12" i="10"/>
  <c r="A13" i="10"/>
  <c r="A14" i="10"/>
  <c r="A15" i="10" s="1"/>
  <c r="A16" i="10" s="1"/>
  <c r="A17" i="10" s="1"/>
  <c r="A18" i="10" s="1"/>
  <c r="A19" i="10" s="1"/>
  <c r="A11" i="9"/>
  <c r="A12" i="9"/>
  <c r="A13" i="9"/>
  <c r="A14" i="9" s="1"/>
  <c r="A15" i="9" s="1"/>
  <c r="A16" i="9" s="1"/>
  <c r="A17" i="9" s="1"/>
  <c r="A18" i="9" s="1"/>
  <c r="A19" i="9" s="1"/>
  <c r="A12" i="8"/>
  <c r="A13" i="8" s="1"/>
  <c r="A18" i="8"/>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c r="D23" i="36"/>
  <c r="D25" i="36"/>
  <c r="D36" i="36"/>
  <c r="D32" i="36"/>
  <c r="D30" i="36"/>
  <c r="D27" i="36"/>
  <c r="H20" i="15"/>
  <c r="D24" i="36" s="1"/>
  <c r="D22" i="36"/>
  <c r="D21" i="36"/>
  <c r="D12" i="36"/>
  <c r="I20" i="10"/>
  <c r="D17" i="36" s="1"/>
  <c r="D13" i="36"/>
  <c r="D11" i="36"/>
  <c r="D31" i="36"/>
  <c r="D43" i="36" l="1"/>
  <c r="D42" i="36"/>
  <c r="D41" i="36"/>
  <c r="D44" i="36" l="1"/>
</calcChain>
</file>

<file path=xl/sharedStrings.xml><?xml version="1.0" encoding="utf-8"?>
<sst xmlns="http://schemas.openxmlformats.org/spreadsheetml/2006/main" count="2065" uniqueCount="1256">
  <si>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</si>
  <si>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</si>
  <si>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</si>
  <si>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</si>
  <si>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</si>
  <si>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</si>
  <si>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</si>
  <si>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</si>
  <si>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</si>
  <si>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</si>
  <si>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</si>
  <si>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</si>
  <si>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</si>
  <si>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</si>
  <si>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</si>
  <si>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</si>
  <si>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</si>
  <si>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</si>
  <si>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</si>
  <si>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</si>
  <si>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</si>
  <si>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</si>
  <si>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</si>
  <si>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</si>
  <si>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</si>
  <si>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</si>
  <si>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</si>
  <si>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</si>
  <si>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</si>
  <si>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</si>
  <si>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</si>
  <si>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</si>
  <si>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</si>
  <si>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</si>
  <si>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</si>
  <si>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</si>
  <si>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</si>
  <si>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</si>
  <si>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</si>
  <si>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</si>
  <si>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</si>
  <si>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</si>
  <si>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</si>
  <si>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</si>
  <si>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</si>
  <si>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</si>
  <si>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</si>
  <si>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</si>
  <si>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</si>
  <si>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</si>
  <si>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</si>
  <si>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</si>
  <si>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</si>
  <si>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</si>
  <si>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</si>
  <si>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</si>
  <si>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</si>
  <si>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</si>
  <si>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</si>
  <si>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</si>
  <si>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</si>
  <si>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</si>
  <si>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</si>
  <si>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</si>
  <si>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</si>
  <si>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</si>
  <si>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</si>
  <si>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</si>
  <si>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</si>
  <si>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</si>
  <si>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</si>
  <si>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</si>
  <si>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</si>
  <si>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</si>
  <si>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</si>
  <si>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</si>
  <si>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</si>
  <si>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</si>
  <si>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</si>
  <si>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</si>
  <si>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</si>
  <si>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</si>
  <si>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</si>
  <si>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</si>
  <si>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</si>
  <si>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</si>
  <si>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</si>
  <si>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</si>
  <si>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</si>
  <si>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</si>
  <si>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</si>
  <si>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</si>
  <si>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</si>
  <si>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</si>
  <si>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</si>
  <si>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</si>
  <si>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</si>
  <si>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</si>
  <si>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</si>
  <si>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</si>
  <si>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</si>
  <si>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</si>
  <si>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</si>
  <si>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</si>
  <si>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</si>
  <si>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</si>
  <si>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</si>
  <si>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</si>
  <si>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</si>
  <si>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</si>
  <si>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</si>
  <si>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</si>
  <si>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</si>
  <si>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</si>
  <si>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</si>
  <si>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</si>
  <si>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</si>
  <si>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</si>
  <si>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</si>
  <si>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</si>
  <si>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</si>
  <si>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</si>
  <si>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</si>
  <si>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</si>
  <si>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</si>
  <si>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</si>
  <si>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</si>
  <si>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</si>
  <si>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</si>
  <si>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</si>
  <si>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</si>
  <si>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</si>
  <si>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</si>
  <si>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</si>
  <si>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</si>
  <si>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</si>
  <si>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</si>
  <si>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</si>
  <si>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</si>
  <si>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</si>
  <si>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</si>
  <si>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</si>
  <si>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</si>
  <si>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</si>
  <si>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</si>
  <si>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</si>
  <si>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</si>
  <si>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</si>
  <si>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</si>
  <si>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</si>
  <si>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</si>
  <si>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</si>
  <si>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</si>
  <si>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</si>
  <si>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</si>
  <si>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</si>
  <si>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</si>
  <si>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</si>
  <si>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30 |20</t>
  </si>
  <si>
    <t>5 | 5 | 10 | 20</t>
  </si>
  <si>
    <t>Titlul cărţii / Titlul capitolului</t>
  </si>
  <si>
    <t>Post concurs</t>
  </si>
  <si>
    <t xml:space="preserve">Tipul activităților </t>
  </si>
  <si>
    <t xml:space="preserve">FISA VERIFICARE PRIVIND INDEPLINIREA STANDARDELOR MINIMALE NATIONALE </t>
  </si>
  <si>
    <r>
      <rPr>
        <b/>
        <sz val="11"/>
        <color theme="1"/>
        <rFont val="Calibri"/>
        <family val="2"/>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</si>
  <si>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</si>
  <si>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</si>
  <si>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</si>
  <si>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</si>
  <si>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</si>
  <si>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</si>
  <si>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</si>
  <si>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</si>
  <si>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</si>
  <si>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</si>
  <si>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</si>
  <si>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</si>
  <si>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</si>
  <si>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scheme val="minor"/>
      </rPr>
      <t>Definiţii şi condiţii</t>
    </r>
    <r>
      <rPr>
        <sz val="11"/>
        <color theme="1"/>
        <rFont val="Calibri"/>
        <family val="2"/>
        <scheme val="minor"/>
      </rPr>
      <t xml:space="preserve">
</t>
    </r>
    <r>
      <rPr>
        <b/>
        <sz val="11"/>
        <color theme="1"/>
        <rFont val="Calibri"/>
        <family val="2"/>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</si>
  <si>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</si>
  <si>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charset val="238"/>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charset val="238"/>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</si>
  <si>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</si>
  <si>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</si>
  <si>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</si>
  <si>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</si>
  <si>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</si>
  <si>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</si>
  <si>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</si>
  <si>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</si>
  <si>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</si>
  <si>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</si>
  <si>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</si>
  <si>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</si>
  <si>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</si>
  <si>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</si>
  <si>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</si>
  <si>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</si>
  <si>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</si>
  <si>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</si>
  <si>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</si>
  <si>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</si>
  <si>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</si>
  <si>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</si>
  <si>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</si>
  <si>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</si>
  <si>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</si>
  <si>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</si>
  <si>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</si>
  <si>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</si>
  <si>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</si>
  <si>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</si>
  <si>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</si>
  <si>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</si>
  <si>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</si>
  <si>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</si>
  <si>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</si>
  <si>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</si>
  <si>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</si>
  <si>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</si>
  <si>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</si>
  <si>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</si>
  <si>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</si>
  <si>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</si>
  <si>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</si>
  <si>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</si>
  <si>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</si>
  <si>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</si>
  <si>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</si>
  <si>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</si>
  <si>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</si>
  <si>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proiect</t>
  </si>
  <si>
    <t>pe tip de activitate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</si>
  <si>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</si>
  <si>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</si>
  <si>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</si>
  <si>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</si>
  <si>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Cerasella CRĂCIUN</t>
  </si>
  <si>
    <t>Proiectare Urbană și Peisagistică</t>
  </si>
  <si>
    <t>Springer</t>
  </si>
  <si>
    <t>ISBN 978-3-319-24942-1</t>
  </si>
  <si>
    <t xml:space="preserve">ISBN 978-94-017-8535-8 </t>
  </si>
  <si>
    <t>2017-2019</t>
  </si>
  <si>
    <t>coautor</t>
  </si>
  <si>
    <t>2010-2011</t>
  </si>
  <si>
    <t>2011-2012</t>
  </si>
  <si>
    <t>2009-2012</t>
  </si>
  <si>
    <t>2009-2013</t>
  </si>
  <si>
    <t>2007-2011</t>
  </si>
  <si>
    <t>2006-2008</t>
  </si>
  <si>
    <t>2005-2006</t>
  </si>
  <si>
    <t>2004-2005</t>
  </si>
  <si>
    <t>2002-2003</t>
  </si>
  <si>
    <t>2001-2002</t>
  </si>
  <si>
    <t>2007-2009</t>
  </si>
  <si>
    <t>2003-2004</t>
  </si>
  <si>
    <t>1999-2000</t>
  </si>
  <si>
    <t>1995-1998</t>
  </si>
  <si>
    <t>2016-2017</t>
  </si>
  <si>
    <t>2015-2018</t>
  </si>
  <si>
    <r>
      <rPr>
        <b/>
        <sz val="11"/>
        <color theme="1"/>
        <rFont val="Calibri"/>
        <family val="2"/>
        <scheme val="minor"/>
      </rPr>
      <t>”STUDIUL DE INSERTIE IN PEISAJ pentru  POD PIETONAL TRAVERSARE LAC HERASTRAU, din PARCUL HERASTRAU”</t>
    </r>
    <r>
      <rPr>
        <sz val="11"/>
        <color theme="1"/>
        <rFont val="Calibri"/>
        <family val="2"/>
        <scheme val="minor"/>
      </rPr>
      <t>, Sector 1, Bucuresti, UAUIM-CCPEC, sef proiect, 2017.</t>
    </r>
  </si>
  <si>
    <r>
      <t>”</t>
    </r>
    <r>
      <rPr>
        <b/>
        <sz val="11"/>
        <color rgb="FF333333"/>
        <rFont val="Calibri"/>
        <family val="2"/>
        <scheme val="minor"/>
      </rPr>
      <t xml:space="preserve">REINTERPRETARE FUNCTIONALA PRIN AMENAJAREA SI CONSERVAREA RUINELOR – BISERICA MEDIEVALA DE SEC. XIII-XIV”, Caransebeș, Jud. Caraș-Severin, </t>
    </r>
    <r>
      <rPr>
        <sz val="11"/>
        <color rgb="FF333333"/>
        <rFont val="Calibri"/>
        <family val="2"/>
        <scheme val="minor"/>
      </rPr>
      <t>Programul Operational Regional 2017/5/5.1/SUERD/1-Apel de proiecte dedicat sprijinirii obiectivelor Strategiei Uniunii Europene pentru Regiunea Dunării în ce privește Aria prioritară 3 a SUERD “</t>
    </r>
    <r>
      <rPr>
        <i/>
        <sz val="11"/>
        <color rgb="FF333333"/>
        <rFont val="Calibri"/>
        <family val="2"/>
        <scheme val="minor"/>
      </rPr>
      <t>Promovarea culturii și a turismului, a contactelor directe între oameni</t>
    </r>
    <r>
      <rPr>
        <sz val="11"/>
        <color rgb="FF333333"/>
        <rFont val="Calibri"/>
        <family val="2"/>
        <scheme val="minor"/>
      </rPr>
      <t xml:space="preserve">”, </t>
    </r>
    <r>
      <rPr>
        <sz val="11"/>
        <color theme="1"/>
        <rFont val="Calibri"/>
        <family val="2"/>
        <scheme val="minor"/>
      </rPr>
      <t>(șef proiect complex), ”Cerasella Crăciun BIA”, 2017 (proiect aflat în desfașurare)</t>
    </r>
  </si>
  <si>
    <r>
      <rPr>
        <b/>
        <sz val="11"/>
        <color theme="1"/>
        <rFont val="Calibri"/>
        <family val="2"/>
        <scheme val="minor"/>
      </rPr>
      <t xml:space="preserve">„PARC ORAȘ AZUGA - AMENAJARE, REALIZARE OBIECTIVE TURISTICE ȘI ACCESIBILIZAREA FUNCȚIUNILOR”, Proiect de Amenajare Peisagistica si propuneri Obiective de Arhitectura  </t>
    </r>
    <r>
      <rPr>
        <sz val="11"/>
        <color rgb="FF333333"/>
        <rFont val="Calibri"/>
        <family val="2"/>
        <scheme val="minor"/>
      </rPr>
      <t>Programul Operational Regional</t>
    </r>
    <r>
      <rPr>
        <sz val="11"/>
        <color theme="1"/>
        <rFont val="Calibri"/>
        <family val="2"/>
        <scheme val="minor"/>
      </rPr>
      <t xml:space="preserve"> 2014-2020, Axa prioritară 7 - </t>
    </r>
    <r>
      <rPr>
        <i/>
        <sz val="11"/>
        <color theme="1"/>
        <rFont val="Calibri"/>
        <family val="2"/>
        <charset val="238"/>
        <scheme val="minor"/>
      </rPr>
      <t>Diversificarea economiilor locale prin dezvoltarea durabilă a turismului, prioritatea de investiţii</t>
    </r>
    <r>
      <rPr>
        <sz val="11"/>
        <color theme="1"/>
        <rFont val="Calibri"/>
        <family val="2"/>
        <scheme val="minor"/>
      </rPr>
      <t xml:space="preserve">, 7.1 </t>
    </r>
    <r>
      <rPr>
        <i/>
        <sz val="11"/>
        <color theme="1"/>
        <rFont val="Calibri"/>
        <family val="2"/>
        <charset val="238"/>
        <scheme val="minor"/>
      </rPr>
      <t xml:space="preserve">- Sprijinirea unei creșteri favorabile ocupării forței de muncă, prin dezvoltarea potențialului endogen ca parte a unei strategii teritoriale pentru anumite zone, care să includă reconversia regiunilor industriale aflate în declin, precum și sporirea accesibilității și dezvoltarea resurselor naturale și culturale specifice (Investiţii în infrastructura de turism), </t>
    </r>
    <r>
      <rPr>
        <sz val="11"/>
        <color theme="1"/>
        <rFont val="Calibri"/>
        <family val="2"/>
        <scheme val="minor"/>
      </rPr>
      <t>(șef proiect complex), ”Cerasella Crăciun BIA”, 2017.</t>
    </r>
  </si>
  <si>
    <r>
      <t>“AMENAJARE SCUAR - SPATII VERZI SI PARCARE STR. REPUBLICII”,</t>
    </r>
    <r>
      <rPr>
        <sz val="11"/>
        <color theme="1"/>
        <rFont val="Calibri"/>
        <family val="2"/>
        <scheme val="minor"/>
      </rPr>
      <t xml:space="preserve"> Proiect de Amenajare Peisagistică și urbanistică integrată  (șef proiect), oraș Bolintin-Vale, Județul Giurgiu, GRAPHIS SPOT SRL, 2017.</t>
    </r>
  </si>
  <si>
    <r>
      <t>Proiect Arhitectură și Amenajare Peisagistică pentru</t>
    </r>
    <r>
      <rPr>
        <sz val="11"/>
        <color theme="1"/>
        <rFont val="Calibri"/>
        <family val="2"/>
        <scheme val="minor"/>
      </rPr>
      <t xml:space="preserve"> STUDIU DE FEZABILITATE PROIECT INTEGRAT –  </t>
    </r>
    <r>
      <rPr>
        <b/>
        <sz val="11"/>
        <color theme="1"/>
        <rFont val="Calibri"/>
        <family val="2"/>
        <scheme val="minor"/>
      </rPr>
      <t>„TERENURI DE SPORT CU TRIBUNA SI VESTIARE”,</t>
    </r>
    <r>
      <rPr>
        <sz val="11"/>
        <color theme="1"/>
        <rFont val="Calibri"/>
        <family val="2"/>
        <scheme val="minor"/>
      </rPr>
      <t xml:space="preserve"> (sef proiect complex), Predeal, Județul Brașov, 2017</t>
    </r>
  </si>
  <si>
    <r>
      <t xml:space="preserve">Studiu de Fezabilitate PROIECT INTEGRAT – AMENAJARE PEISAGISTICĂ ȘI REFUNCȚIONALIZARE  ZONĂ CENTRALĂ ORAȘ PREDEAL </t>
    </r>
    <r>
      <rPr>
        <sz val="11"/>
        <color theme="1"/>
        <rFont val="Calibri"/>
        <family val="2"/>
        <scheme val="minor"/>
      </rPr>
      <t xml:space="preserve">(coordonatopr proiect complex /sef proiect), </t>
    </r>
    <r>
      <rPr>
        <b/>
        <sz val="11"/>
        <color theme="1"/>
        <rFont val="Calibri"/>
        <family val="2"/>
        <scheme val="minor"/>
      </rPr>
      <t xml:space="preserve">Aplicatie europeana </t>
    </r>
    <r>
      <rPr>
        <sz val="11"/>
        <color theme="1"/>
        <rFont val="Calibri"/>
        <family val="2"/>
        <scheme val="minor"/>
      </rPr>
      <t xml:space="preserve">in cadrul Programului Operațional Regional </t>
    </r>
    <r>
      <rPr>
        <b/>
        <sz val="11"/>
        <color theme="1"/>
        <rFont val="Calibri"/>
        <family val="2"/>
        <scheme val="minor"/>
      </rPr>
      <t>POR 2014 – 2020</t>
    </r>
    <r>
      <rPr>
        <sz val="11"/>
        <color theme="1"/>
        <rFont val="Calibri"/>
        <family val="2"/>
        <scheme val="minor"/>
      </rPr>
      <t xml:space="preserve">, Axa prioritară 7 – </t>
    </r>
    <r>
      <rPr>
        <i/>
        <sz val="11"/>
        <color theme="1"/>
        <rFont val="Calibri"/>
        <family val="2"/>
        <charset val="238"/>
        <scheme val="minor"/>
      </rPr>
      <t>Diversificarea economiilor locale prin dezvoltarea durabilă a turismului</t>
    </r>
    <r>
      <rPr>
        <sz val="11"/>
        <color theme="1"/>
        <rFont val="Calibri"/>
        <family val="2"/>
        <scheme val="minor"/>
      </rPr>
      <t xml:space="preserve">, </t>
    </r>
    <r>
      <rPr>
        <b/>
        <sz val="11"/>
        <color theme="1"/>
        <rFont val="Calibri"/>
        <family val="2"/>
        <scheme val="minor"/>
      </rPr>
      <t>Prioritatea de investiții 7.1</t>
    </r>
    <r>
      <rPr>
        <sz val="11"/>
        <color theme="1"/>
        <rFont val="Calibri"/>
        <family val="2"/>
        <scheme val="minor"/>
      </rPr>
      <t xml:space="preserve"> - </t>
    </r>
    <r>
      <rPr>
        <i/>
        <sz val="11"/>
        <color theme="1"/>
        <rFont val="Calibri"/>
        <family val="2"/>
        <charset val="238"/>
        <scheme val="minor"/>
      </rPr>
      <t>Sprijinirea unei creșteri favorabile ocupării forței de muncă, prin dezvoltarea potențialului endogen ca parte a unei strategii teritoriale pentru anumite zone, care să includă reconversia regiunilor industriale aflate în declin</t>
    </r>
    <r>
      <rPr>
        <sz val="11"/>
        <color theme="1"/>
        <rFont val="Calibri"/>
        <family val="2"/>
        <scheme val="minor"/>
      </rPr>
      <t>, precum și sporirea accesibilității și dezvoltarea resurselor naturale și culturale specifice, GRAPHIS SPOT SRL,</t>
    </r>
    <r>
      <rPr>
        <b/>
        <sz val="11"/>
        <color theme="1"/>
        <rFont val="Calibri"/>
        <family val="2"/>
        <scheme val="minor"/>
      </rPr>
      <t xml:space="preserve"> </t>
    </r>
    <r>
      <rPr>
        <sz val="11"/>
        <color theme="1"/>
        <rFont val="Calibri"/>
        <family val="2"/>
        <scheme val="minor"/>
      </rPr>
      <t xml:space="preserve">august-noiembrie 2016 </t>
    </r>
  </si>
  <si>
    <r>
      <t>„Studiu</t>
    </r>
    <r>
      <rPr>
        <sz val="11"/>
        <color theme="1"/>
        <rFont val="Calibri"/>
        <family val="2"/>
        <scheme val="minor"/>
      </rPr>
      <t xml:space="preserve"> </t>
    </r>
    <r>
      <rPr>
        <b/>
        <sz val="11"/>
        <color theme="1"/>
        <rFont val="Calibri"/>
        <family val="2"/>
        <scheme val="minor"/>
      </rPr>
      <t>privind protectia, managementul si amenajarea peisajului – Municipiul Galati”,</t>
    </r>
    <r>
      <rPr>
        <sz val="11"/>
        <color theme="1"/>
        <rFont val="Calibri"/>
        <family val="2"/>
        <scheme val="minor"/>
      </rPr>
      <t xml:space="preserve"> CCPEC/UAUIM, 2009-2013, sef proiect sectiune peisagistica, in cadrul PUG Galati (coordonator/sef proiect complex: conf. dr. arh. Tiberiu Florescu)</t>
    </r>
  </si>
  <si>
    <r>
      <t xml:space="preserve">- </t>
    </r>
    <r>
      <rPr>
        <b/>
        <sz val="11"/>
        <color theme="1"/>
        <rFont val="Calibri"/>
        <family val="2"/>
        <scheme val="minor"/>
      </rPr>
      <t>Amenajare Peisagistică PLAN URBANISTIC ZONAL Piaţa Revoluţiei</t>
    </r>
    <r>
      <rPr>
        <sz val="11"/>
        <color theme="1"/>
        <rFont val="Calibri"/>
        <family val="2"/>
        <scheme val="minor"/>
      </rPr>
      <t xml:space="preserve"> (UAUIM/CCPEC, 2006, responsabil secţiune de specialitate - peisagistica)</t>
    </r>
  </si>
  <si>
    <r>
      <t>Plan Urbanistic Zonal PARCUL HERASTRAU</t>
    </r>
    <r>
      <rPr>
        <sz val="11"/>
        <color theme="1"/>
        <rFont val="Calibri"/>
        <family val="2"/>
        <scheme val="minor"/>
      </rPr>
      <t xml:space="preserve"> (CCPEC-UAUIM, 2003-2004, întocmitor principal si coordonare, sef proiect: prof. dr. arh. Angela Filipeanu);</t>
    </r>
  </si>
  <si>
    <r>
      <t xml:space="preserve">Plan Urbanistic General - VOLUNTARI,JUDEŢUL ILFOV </t>
    </r>
    <r>
      <rPr>
        <sz val="11"/>
        <color theme="1"/>
        <rFont val="Calibri"/>
        <family val="2"/>
        <scheme val="minor"/>
      </rPr>
      <t>(URBIS ‘90,1996, reactualizare 2000 si 2003, membru in echipa).</t>
    </r>
  </si>
  <si>
    <r>
      <t>·</t>
    </r>
    <r>
      <rPr>
        <sz val="11"/>
        <color theme="1"/>
        <rFont val="Calibri"/>
        <family val="2"/>
        <scheme val="minor"/>
      </rPr>
      <t xml:space="preserve">   </t>
    </r>
    <r>
      <rPr>
        <b/>
        <sz val="11"/>
        <color theme="1"/>
        <rFont val="Calibri"/>
        <family val="2"/>
        <scheme val="minor"/>
      </rPr>
      <t>„STUDIU DE FUNDAMENTARE MORFOSTRUCTURAL SI CONFIGURATIV al peisajului natural, antropic si cultural al orasului Cisnadie - LA NIVELUL TERITORIULUI ADMINISTRATIV ŞI A AREALELOR DE INFLUENŢĂ”</t>
    </r>
    <r>
      <rPr>
        <sz val="11"/>
        <color theme="1"/>
        <rFont val="Calibri"/>
        <family val="2"/>
        <scheme val="minor"/>
      </rPr>
      <t xml:space="preserve"> (studiu, CCPEC/UAUIM, 2011-2012, sef proiect specialitate peisagistica), in cadrul</t>
    </r>
    <r>
      <rPr>
        <b/>
        <sz val="11"/>
        <color theme="1"/>
        <rFont val="Calibri"/>
        <family val="2"/>
        <scheme val="minor"/>
      </rPr>
      <t xml:space="preserve"> </t>
    </r>
    <r>
      <rPr>
        <sz val="11"/>
        <color theme="1"/>
        <rFont val="Calibri"/>
        <family val="2"/>
        <scheme val="minor"/>
      </rPr>
      <t>„ACTUALIZARII PLAN URBANISTIC GENERAL ŞI REGULAMENT LOCAL DE URBANISM AL ORAŞULUI CISNĂDIE</t>
    </r>
    <r>
      <rPr>
        <b/>
        <sz val="11"/>
        <color theme="1"/>
        <rFont val="Calibri"/>
        <family val="2"/>
        <scheme val="minor"/>
      </rPr>
      <t>”</t>
    </r>
    <r>
      <rPr>
        <sz val="11"/>
        <color theme="1"/>
        <rFont val="Calibri"/>
        <family val="2"/>
        <scheme val="minor"/>
      </rPr>
      <t xml:space="preserve"> (sef proiect: prof. dr. arh. Florin Machedon)</t>
    </r>
  </si>
  <si>
    <r>
      <t>·</t>
    </r>
    <r>
      <rPr>
        <sz val="11"/>
        <color theme="1"/>
        <rFont val="Calibri"/>
        <family val="2"/>
        <scheme val="minor"/>
      </rPr>
      <t>   “</t>
    </r>
    <r>
      <rPr>
        <b/>
        <sz val="11"/>
        <color theme="1"/>
        <rFont val="Calibri"/>
        <family val="2"/>
        <scheme val="minor"/>
      </rPr>
      <t>Amenajare Peisagistica Piata centrala Rosia Montana”</t>
    </r>
    <r>
      <rPr>
        <sz val="11"/>
        <color theme="1"/>
        <rFont val="Calibri"/>
        <family val="2"/>
        <scheme val="minor"/>
      </rPr>
      <t>, UAUIM-CCPEC, sept-octombrie 2011 (sef proiect specialitate peisagistica)</t>
    </r>
  </si>
  <si>
    <t>autor</t>
  </si>
  <si>
    <r>
      <t>·</t>
    </r>
    <r>
      <rPr>
        <sz val="11"/>
        <color theme="1"/>
        <rFont val="Calibri"/>
        <family val="2"/>
        <scheme val="minor"/>
      </rPr>
      <t xml:space="preserve">   Expozitie </t>
    </r>
    <r>
      <rPr>
        <b/>
        <sz val="11"/>
        <color theme="1"/>
        <rFont val="Calibri"/>
        <family val="2"/>
        <scheme val="minor"/>
      </rPr>
      <t>„GRADINI PIERDUTE</t>
    </r>
    <r>
      <rPr>
        <sz val="11"/>
        <color theme="1"/>
        <rFont val="Calibri"/>
        <family val="2"/>
        <scheme val="minor"/>
      </rPr>
      <t>³”, cu ocazia evenimentului „</t>
    </r>
    <r>
      <rPr>
        <i/>
        <sz val="11"/>
        <color theme="1"/>
        <rFont val="Calibri"/>
        <family val="2"/>
        <charset val="238"/>
        <scheme val="minor"/>
      </rPr>
      <t>Arta si Sanziene la Minovici</t>
    </r>
    <r>
      <rPr>
        <sz val="11"/>
        <color theme="1"/>
        <rFont val="Calibri"/>
        <family val="2"/>
        <scheme val="minor"/>
      </rPr>
      <t xml:space="preserve">”, organizat de Asociatia </t>
    </r>
    <r>
      <rPr>
        <i/>
        <sz val="11"/>
        <color theme="1"/>
        <rFont val="Calibri"/>
        <family val="2"/>
        <charset val="238"/>
        <scheme val="minor"/>
      </rPr>
      <t>Prietenii Muzeelor Minovici</t>
    </r>
    <r>
      <rPr>
        <sz val="11"/>
        <color theme="1"/>
        <rFont val="Calibri"/>
        <family val="2"/>
        <scheme val="minor"/>
      </rPr>
      <t xml:space="preserve">, Vila Minovici, Bucuresti, iunie 2010. </t>
    </r>
  </si>
  <si>
    <r>
      <t>·</t>
    </r>
    <r>
      <rPr>
        <sz val="11"/>
        <color theme="1"/>
        <rFont val="Calibri"/>
        <family val="2"/>
        <scheme val="minor"/>
      </rPr>
      <t xml:space="preserve">   Expozitie </t>
    </r>
    <r>
      <rPr>
        <b/>
        <sz val="11"/>
        <color theme="1"/>
        <rFont val="Calibri"/>
        <family val="2"/>
        <scheme val="minor"/>
      </rPr>
      <t>„GRADINI PIERDUTE</t>
    </r>
    <r>
      <rPr>
        <sz val="11"/>
        <color theme="1"/>
        <rFont val="Calibri"/>
        <family val="2"/>
        <scheme val="minor"/>
      </rPr>
      <t>²”, ca urmare a castigarii concursului de selectie de proiecte culturale organizate de Uniunea Arhitectilor din Romania si Observatorul Urban, Sala „Octav Doicescu”, Calea Victoriei, nr. 126, 7 decembrie 2009 – 12 ianuarie 2010.</t>
    </r>
  </si>
  <si>
    <r>
      <t>·</t>
    </r>
    <r>
      <rPr>
        <sz val="11"/>
        <color theme="1"/>
        <rFont val="Calibri"/>
        <family val="2"/>
        <scheme val="minor"/>
      </rPr>
      <t xml:space="preserve">   Organizare expozitie, si indrumare workshop </t>
    </r>
    <r>
      <rPr>
        <b/>
        <sz val="11"/>
        <color theme="1"/>
        <rFont val="Calibri"/>
        <family val="2"/>
        <scheme val="minor"/>
      </rPr>
      <t xml:space="preserve">Amenajare Peisagistica, studiu istoric si realizare perete tip grafitti - </t>
    </r>
    <r>
      <rPr>
        <sz val="11"/>
        <color theme="1"/>
        <rFont val="Calibri"/>
        <family val="2"/>
        <scheme val="minor"/>
      </rPr>
      <t>Liceul „Aurel Vlaicu”, Breaza, Jud. Prahova, impreuna cu studentiii anului V- Sectia Amenajarea si Planificarea Peisajului, An Universitar 2008-2009, mai-iunie 2009.</t>
    </r>
  </si>
  <si>
    <r>
      <t>·</t>
    </r>
    <r>
      <rPr>
        <sz val="11"/>
        <color theme="1"/>
        <rFont val="Calibri"/>
        <family val="2"/>
        <scheme val="minor"/>
      </rPr>
      <t xml:space="preserve">   Participarea la BAB - </t>
    </r>
    <r>
      <rPr>
        <b/>
        <i/>
        <sz val="11"/>
        <color theme="1"/>
        <rFont val="Calibri"/>
        <family val="2"/>
        <scheme val="minor"/>
      </rPr>
      <t xml:space="preserve"> </t>
    </r>
    <r>
      <rPr>
        <b/>
        <sz val="11"/>
        <color theme="1"/>
        <rFont val="Calibri"/>
        <family val="2"/>
        <scheme val="minor"/>
      </rPr>
      <t>Bianuala de Arhitectura</t>
    </r>
    <r>
      <rPr>
        <sz val="11"/>
        <color theme="1"/>
        <rFont val="Calibri"/>
        <family val="2"/>
        <scheme val="minor"/>
      </rPr>
      <t xml:space="preserve"> </t>
    </r>
    <r>
      <rPr>
        <b/>
        <sz val="11"/>
        <color theme="1"/>
        <rFont val="Calibri"/>
        <family val="2"/>
        <scheme val="minor"/>
      </rPr>
      <t>2008,</t>
    </r>
    <r>
      <rPr>
        <sz val="11"/>
        <color theme="1"/>
        <rFont val="Calibri"/>
        <family val="2"/>
        <scheme val="minor"/>
      </rPr>
      <t xml:space="preserve"> Bucuresti,</t>
    </r>
    <r>
      <rPr>
        <b/>
        <i/>
        <sz val="11"/>
        <color theme="1"/>
        <rFont val="Calibri"/>
        <family val="2"/>
        <scheme val="minor"/>
      </rPr>
      <t xml:space="preserve"> </t>
    </r>
    <r>
      <rPr>
        <sz val="11"/>
        <color theme="1"/>
        <rFont val="Calibri"/>
        <family val="2"/>
        <scheme val="minor"/>
      </rPr>
      <t xml:space="preserve">Teatrul National Bucuresti, MNAC, Galeria ¾, 15 octombrie -15 noiembrie 2008, </t>
    </r>
    <r>
      <rPr>
        <b/>
        <sz val="11"/>
        <color theme="1"/>
        <rFont val="Calibri"/>
        <family val="2"/>
        <scheme val="minor"/>
      </rPr>
      <t>Sectiunea</t>
    </r>
    <r>
      <rPr>
        <b/>
        <i/>
        <sz val="11"/>
        <color theme="1"/>
        <rFont val="Calibri"/>
        <family val="2"/>
        <scheme val="minor"/>
      </rPr>
      <t xml:space="preserve"> </t>
    </r>
    <r>
      <rPr>
        <b/>
        <sz val="11"/>
        <color theme="1"/>
        <rFont val="Calibri"/>
        <family val="2"/>
        <scheme val="minor"/>
      </rPr>
      <t>Publicatii,</t>
    </r>
    <r>
      <rPr>
        <i/>
        <sz val="11"/>
        <color theme="1"/>
        <rFont val="Calibri"/>
        <family val="2"/>
        <charset val="238"/>
        <scheme val="minor"/>
      </rPr>
      <t xml:space="preserve"> </t>
    </r>
    <r>
      <rPr>
        <sz val="11"/>
        <color theme="1"/>
        <rFont val="Calibri"/>
        <family val="2"/>
        <scheme val="minor"/>
      </rPr>
      <t xml:space="preserve">cu cartea selectionata de un juriu international: </t>
    </r>
    <r>
      <rPr>
        <b/>
        <sz val="11"/>
        <color theme="1"/>
        <rFont val="Calibri"/>
        <family val="2"/>
        <scheme val="minor"/>
      </rPr>
      <t>’’Metabolismul Urban. O abordare Neconventionala a Organismului Urban’’</t>
    </r>
    <r>
      <rPr>
        <b/>
        <i/>
        <sz val="11"/>
        <color theme="1"/>
        <rFont val="Calibri"/>
        <family val="2"/>
        <scheme val="minor"/>
      </rPr>
      <t>,</t>
    </r>
    <r>
      <rPr>
        <sz val="11"/>
        <color theme="1"/>
        <rFont val="Calibri"/>
        <family val="2"/>
        <scheme val="minor"/>
      </rPr>
      <t xml:space="preserve"> Bucuresti, Editura Universitara “Ion Mincu”, 2008,</t>
    </r>
    <r>
      <rPr>
        <b/>
        <i/>
        <sz val="11"/>
        <color theme="1"/>
        <rFont val="Calibri"/>
        <family val="2"/>
        <scheme val="minor"/>
      </rPr>
      <t xml:space="preserve"> </t>
    </r>
    <r>
      <rPr>
        <sz val="11"/>
        <color theme="1"/>
        <rFont val="Calibri"/>
        <family val="2"/>
        <scheme val="minor"/>
      </rPr>
      <t>366 pagini in Format A5, color,</t>
    </r>
    <r>
      <rPr>
        <b/>
        <i/>
        <sz val="11"/>
        <color theme="1"/>
        <rFont val="Calibri"/>
        <family val="2"/>
        <scheme val="minor"/>
      </rPr>
      <t xml:space="preserve"> </t>
    </r>
    <r>
      <rPr>
        <sz val="11"/>
        <color theme="1"/>
        <rFont val="Calibri"/>
        <family val="2"/>
        <scheme val="minor"/>
      </rPr>
      <t xml:space="preserve">ISBN 978-973-1884-14-1 </t>
    </r>
  </si>
  <si>
    <r>
      <t>·</t>
    </r>
    <r>
      <rPr>
        <sz val="11"/>
        <color theme="1"/>
        <rFont val="Calibri"/>
        <family val="2"/>
        <scheme val="minor"/>
      </rPr>
      <t xml:space="preserve"> </t>
    </r>
    <r>
      <rPr>
        <b/>
        <sz val="11"/>
        <color theme="1"/>
        <rFont val="Calibri"/>
        <family val="2"/>
        <scheme val="minor"/>
      </rPr>
      <t xml:space="preserve">Expozitia ‘’GRADINI PIERDUTE </t>
    </r>
    <r>
      <rPr>
        <b/>
        <vertAlign val="superscript"/>
        <sz val="11"/>
        <color theme="1"/>
        <rFont val="Calibri"/>
        <family val="2"/>
        <scheme val="minor"/>
      </rPr>
      <t>1</t>
    </r>
    <r>
      <rPr>
        <b/>
        <i/>
        <vertAlign val="superscript"/>
        <sz val="11"/>
        <color theme="1"/>
        <rFont val="Calibri"/>
        <family val="2"/>
        <scheme val="minor"/>
      </rPr>
      <t xml:space="preserve"> </t>
    </r>
    <r>
      <rPr>
        <b/>
        <i/>
        <sz val="11"/>
        <color theme="1"/>
        <rFont val="Calibri"/>
        <family val="2"/>
        <scheme val="minor"/>
      </rPr>
      <t>’’</t>
    </r>
    <r>
      <rPr>
        <sz val="11"/>
        <color theme="1"/>
        <rFont val="Calibri"/>
        <family val="2"/>
        <scheme val="minor"/>
      </rPr>
      <t>, realizata pe baza unei cercetari evolutive istorice si urban-peisagistice a gradinilor si a spatiilor verzi din zona centrala a Municipiului Bucuresti (Gradinile: Universala, Rasca, Universitatii, Baratiei, Gradina cu Cai, Union, Blanduziei, Sapte Nuci), organizata in colaborare cu Uniunea Arhitectilor din Romania, cu ocazia evenimentului Street Delivery – Str. Artur Verona, Bucuresti,  iulie 2008.</t>
    </r>
  </si>
  <si>
    <r>
      <t>·</t>
    </r>
    <r>
      <rPr>
        <sz val="11"/>
        <color theme="1"/>
        <rFont val="Calibri"/>
        <family val="2"/>
        <scheme val="minor"/>
      </rPr>
      <t xml:space="preserve"> </t>
    </r>
    <r>
      <rPr>
        <b/>
        <sz val="11"/>
        <color theme="1"/>
        <rFont val="Calibri"/>
        <family val="2"/>
        <scheme val="minor"/>
      </rPr>
      <t>Expoziţie de</t>
    </r>
    <r>
      <rPr>
        <sz val="11"/>
        <color theme="1"/>
        <rFont val="Calibri"/>
        <family val="2"/>
        <scheme val="minor"/>
      </rPr>
      <t xml:space="preserve"> </t>
    </r>
    <r>
      <rPr>
        <b/>
        <sz val="11"/>
        <color theme="1"/>
        <rFont val="Calibri"/>
        <family val="2"/>
        <scheme val="minor"/>
      </rPr>
      <t>ARTA AMBIENTALA</t>
    </r>
    <r>
      <rPr>
        <sz val="11"/>
        <color theme="1"/>
        <rFont val="Calibri"/>
        <family val="2"/>
        <scheme val="minor"/>
      </rPr>
      <t xml:space="preserve">, împreună cu studenţii anului II, III, V, An Universitar 2007-2008 si </t>
    </r>
    <r>
      <rPr>
        <b/>
        <sz val="11"/>
        <color theme="1"/>
        <rFont val="Calibri"/>
        <family val="2"/>
        <scheme val="minor"/>
      </rPr>
      <t>Expoziţie personală – Instalaţii de Iluminat Decorativ</t>
    </r>
    <r>
      <rPr>
        <sz val="11"/>
        <color theme="1"/>
        <rFont val="Calibri"/>
        <family val="2"/>
        <scheme val="minor"/>
      </rPr>
      <t>, împreuna cu Philips România, cu ocazia evenimentului</t>
    </r>
    <r>
      <rPr>
        <b/>
        <sz val="11"/>
        <color theme="1"/>
        <rFont val="Calibri"/>
        <family val="2"/>
        <scheme val="minor"/>
      </rPr>
      <t>“</t>
    </r>
    <r>
      <rPr>
        <b/>
        <i/>
        <sz val="11"/>
        <color theme="1"/>
        <rFont val="Calibri"/>
        <family val="2"/>
        <scheme val="minor"/>
      </rPr>
      <t>Dimineaţă de Toamnă la Minovici</t>
    </r>
    <r>
      <rPr>
        <b/>
        <sz val="11"/>
        <color theme="1"/>
        <rFont val="Calibri"/>
        <family val="2"/>
        <scheme val="minor"/>
      </rPr>
      <t xml:space="preserve">”, </t>
    </r>
    <r>
      <rPr>
        <sz val="11"/>
        <color theme="1"/>
        <rFont val="Calibri"/>
        <family val="2"/>
        <scheme val="minor"/>
      </rPr>
      <t xml:space="preserve">Bucureşti, 6 octombrie 2007 </t>
    </r>
  </si>
  <si>
    <r>
      <t>·</t>
    </r>
    <r>
      <rPr>
        <sz val="11"/>
        <color theme="1"/>
        <rFont val="Calibri"/>
        <family val="2"/>
        <scheme val="minor"/>
      </rPr>
      <t xml:space="preserve"> Participare</t>
    </r>
    <r>
      <rPr>
        <b/>
        <sz val="11"/>
        <color theme="1"/>
        <rFont val="Calibri"/>
        <family val="2"/>
        <scheme val="minor"/>
      </rPr>
      <t xml:space="preserve"> </t>
    </r>
    <r>
      <rPr>
        <sz val="11"/>
        <color theme="1"/>
        <rFont val="Calibri"/>
        <family val="2"/>
        <scheme val="minor"/>
      </rPr>
      <t>cu</t>
    </r>
    <r>
      <rPr>
        <b/>
        <sz val="11"/>
        <color theme="1"/>
        <rFont val="Calibri"/>
        <family val="2"/>
        <scheme val="minor"/>
      </rPr>
      <t xml:space="preserve"> </t>
    </r>
    <r>
      <rPr>
        <sz val="11"/>
        <color theme="1"/>
        <rFont val="Calibri"/>
        <family val="2"/>
        <scheme val="minor"/>
      </rPr>
      <t>proiectele</t>
    </r>
    <r>
      <rPr>
        <b/>
        <sz val="11"/>
        <color theme="1"/>
        <rFont val="Calibri"/>
        <family val="2"/>
        <scheme val="minor"/>
      </rPr>
      <t xml:space="preserve"> PUZ Parcul Herăstrău. Etapa PUD-urilor pe Centre si Axe de Interes si PUZ Parcul Cişmigiu, </t>
    </r>
    <r>
      <rPr>
        <sz val="11"/>
        <color theme="1"/>
        <rFont val="Calibri"/>
        <family val="2"/>
        <scheme val="minor"/>
      </rPr>
      <t>la expozitia organizata cu ocazia evenimentului: “</t>
    </r>
    <r>
      <rPr>
        <b/>
        <sz val="11"/>
        <color theme="1"/>
        <rFont val="Calibri"/>
        <family val="2"/>
        <scheme val="minor"/>
      </rPr>
      <t>TRASEUL CULTURAL STR. VERONA</t>
    </r>
    <r>
      <rPr>
        <sz val="11"/>
        <color theme="1"/>
        <rFont val="Calibri"/>
        <family val="2"/>
        <scheme val="minor"/>
      </rPr>
      <t xml:space="preserve">. </t>
    </r>
    <r>
      <rPr>
        <b/>
        <sz val="11"/>
        <color theme="1"/>
        <rFont val="Calibri"/>
        <family val="2"/>
        <scheme val="minor"/>
      </rPr>
      <t>EVENIMENT DE CULTURA URBANA / STREET DELIVERY</t>
    </r>
    <r>
      <rPr>
        <sz val="11"/>
        <color theme="1"/>
        <rFont val="Calibri"/>
        <family val="2"/>
        <scheme val="minor"/>
      </rPr>
      <t xml:space="preserve"> - </t>
    </r>
    <r>
      <rPr>
        <b/>
        <sz val="11"/>
        <color theme="1"/>
        <rFont val="Calibri"/>
        <family val="2"/>
        <scheme val="minor"/>
      </rPr>
      <t>1-3 IUNIE 2007 »</t>
    </r>
    <r>
      <rPr>
        <sz val="11"/>
        <color theme="1"/>
        <rFont val="Calibri"/>
        <family val="2"/>
        <scheme val="minor"/>
      </rPr>
      <t>, organizat de Ordinul Arhitecţilor din România, Libraria Cărtureşti, F.T. Bucureşti a OAR, UAUIM, PMB, Primăria Sectorului 2, Primăria Sectorului 1 si partenerii de pe strada Pictor Arthur Verona</t>
    </r>
  </si>
  <si>
    <r>
      <t>·</t>
    </r>
    <r>
      <rPr>
        <sz val="11"/>
        <color theme="1"/>
        <rFont val="Calibri"/>
        <family val="2"/>
        <scheme val="minor"/>
      </rPr>
      <t xml:space="preserve"> </t>
    </r>
    <r>
      <rPr>
        <b/>
        <sz val="11"/>
        <color theme="1"/>
        <rFont val="Calibri"/>
        <family val="2"/>
        <scheme val="minor"/>
      </rPr>
      <t>Expoziţie de</t>
    </r>
    <r>
      <rPr>
        <sz val="11"/>
        <color theme="1"/>
        <rFont val="Calibri"/>
        <family val="2"/>
        <scheme val="minor"/>
      </rPr>
      <t xml:space="preserve"> </t>
    </r>
    <r>
      <rPr>
        <b/>
        <sz val="11"/>
        <color theme="1"/>
        <rFont val="Calibri"/>
        <family val="2"/>
        <scheme val="minor"/>
      </rPr>
      <t>MINI land-Art</t>
    </r>
    <r>
      <rPr>
        <sz val="11"/>
        <color theme="1"/>
        <rFont val="Calibri"/>
        <family val="2"/>
        <scheme val="minor"/>
      </rPr>
      <t xml:space="preserve">, împreună cu studenţii anului II, III, V, An Universitar 2006-2007 si </t>
    </r>
    <r>
      <rPr>
        <b/>
        <sz val="11"/>
        <color theme="1"/>
        <rFont val="Calibri"/>
        <family val="2"/>
        <scheme val="minor"/>
      </rPr>
      <t>Expoziţie personală – Instalaţii de Iluminat Decorativ</t>
    </r>
    <r>
      <rPr>
        <sz val="11"/>
        <color theme="1"/>
        <rFont val="Calibri"/>
        <family val="2"/>
        <scheme val="minor"/>
      </rPr>
      <t xml:space="preserve">, împreună cu Philips Romania, cu ocazia evenimentului </t>
    </r>
    <r>
      <rPr>
        <b/>
        <sz val="11"/>
        <color theme="1"/>
        <rFont val="Calibri"/>
        <family val="2"/>
        <scheme val="minor"/>
      </rPr>
      <t>“Sânzienele în Grădina Vilei Minovici”,</t>
    </r>
    <r>
      <rPr>
        <sz val="11"/>
        <color theme="1"/>
        <rFont val="Calibri"/>
        <family val="2"/>
        <scheme val="minor"/>
      </rPr>
      <t xml:space="preserve"> Bucureşti, Curtea şi Spaţiile Vilei Minovici, iunie-iulie 2007 </t>
    </r>
  </si>
  <si>
    <r>
      <t>·</t>
    </r>
    <r>
      <rPr>
        <sz val="11"/>
        <color theme="1"/>
        <rFont val="Calibri"/>
        <family val="2"/>
        <scheme val="minor"/>
      </rPr>
      <t xml:space="preserve">   </t>
    </r>
    <r>
      <rPr>
        <b/>
        <sz val="11"/>
        <color theme="1"/>
        <rFont val="Calibri"/>
        <family val="2"/>
        <scheme val="minor"/>
      </rPr>
      <t>Expozitie de PEISAGISTICA,</t>
    </r>
    <r>
      <rPr>
        <sz val="11"/>
        <color theme="1"/>
        <rFont val="Calibri"/>
        <family val="2"/>
        <scheme val="minor"/>
      </rPr>
      <t xml:space="preserve"> cu lucrarile Sectiei de Proiectarea si Planificarea Peisajului </t>
    </r>
    <r>
      <rPr>
        <i/>
        <sz val="11"/>
        <color theme="1"/>
        <rFont val="Calibri"/>
        <family val="2"/>
        <charset val="238"/>
        <scheme val="minor"/>
      </rPr>
      <t xml:space="preserve"> </t>
    </r>
    <r>
      <rPr>
        <sz val="11"/>
        <color theme="1"/>
        <rFont val="Calibri"/>
        <family val="2"/>
        <scheme val="minor"/>
      </rPr>
      <t xml:space="preserve">impreuna cu studentii anului VP, An Universitar 2007-2008, </t>
    </r>
    <r>
      <rPr>
        <b/>
        <i/>
        <sz val="11"/>
        <color theme="1"/>
        <rFont val="Calibri"/>
        <family val="2"/>
        <scheme val="minor"/>
      </rPr>
      <t>‘’Scaune Conceptuale’’,</t>
    </r>
    <r>
      <rPr>
        <sz val="11"/>
        <color theme="1"/>
        <rFont val="Calibri"/>
        <family val="2"/>
        <scheme val="minor"/>
      </rPr>
      <t xml:space="preserve"> organizata in holul UAUIM, iunie 2006.</t>
    </r>
  </si>
  <si>
    <r>
      <t>·</t>
    </r>
    <r>
      <rPr>
        <sz val="11"/>
        <color theme="1"/>
        <rFont val="Calibri"/>
        <family val="2"/>
        <scheme val="minor"/>
      </rPr>
      <t xml:space="preserve"> </t>
    </r>
    <r>
      <rPr>
        <b/>
        <sz val="11"/>
        <color theme="1"/>
        <rFont val="Calibri"/>
        <family val="2"/>
        <scheme val="minor"/>
      </rPr>
      <t>Expoziţie de</t>
    </r>
    <r>
      <rPr>
        <sz val="11"/>
        <color theme="1"/>
        <rFont val="Calibri"/>
        <family val="2"/>
        <scheme val="minor"/>
      </rPr>
      <t xml:space="preserve"> </t>
    </r>
    <r>
      <rPr>
        <b/>
        <sz val="11"/>
        <color theme="1"/>
        <rFont val="Calibri"/>
        <family val="2"/>
        <scheme val="minor"/>
      </rPr>
      <t>PEISAGISTICĂ</t>
    </r>
    <r>
      <rPr>
        <sz val="11"/>
        <color theme="1"/>
        <rFont val="Calibri"/>
        <family val="2"/>
        <scheme val="minor"/>
      </rPr>
      <t xml:space="preserve">, cu lucrările şi proiectele Secţiei de </t>
    </r>
    <r>
      <rPr>
        <b/>
        <sz val="11"/>
        <color theme="1"/>
        <rFont val="Calibri"/>
        <family val="2"/>
        <scheme val="minor"/>
      </rPr>
      <t>Proiectarea si Planificarea Peisajului</t>
    </r>
    <r>
      <rPr>
        <sz val="11"/>
        <color theme="1"/>
        <rFont val="Calibri"/>
        <family val="2"/>
        <scheme val="minor"/>
      </rPr>
      <t xml:space="preserve"> împreună cu studentii anului II, III, IV, V, An Universitar 2006-2007, organizată în holul UAUIM şi în zona adiacenta Fantanii Miorita – Piata Universitatii, Bucureşti, iunie 2007</t>
    </r>
  </si>
  <si>
    <r>
      <t>·</t>
    </r>
    <r>
      <rPr>
        <sz val="11"/>
        <color theme="1"/>
        <rFont val="Calibri"/>
        <family val="2"/>
        <scheme val="minor"/>
      </rPr>
      <t xml:space="preserve"> </t>
    </r>
    <r>
      <rPr>
        <b/>
        <sz val="11"/>
        <color theme="1"/>
        <rFont val="Calibri"/>
        <family val="2"/>
        <scheme val="minor"/>
      </rPr>
      <t>Expozitie</t>
    </r>
    <r>
      <rPr>
        <sz val="11"/>
        <color theme="1"/>
        <rFont val="Calibri"/>
        <family val="2"/>
        <scheme val="minor"/>
      </rPr>
      <t xml:space="preserve"> pe tema </t>
    </r>
    <r>
      <rPr>
        <b/>
        <i/>
        <sz val="11"/>
        <color theme="1"/>
        <rFont val="Calibri"/>
        <family val="2"/>
        <scheme val="minor"/>
      </rPr>
      <t>„PEISAJ CONCEPTUAL NATURAL VERSUS PEISAJ CONSTRUIT</t>
    </r>
    <r>
      <rPr>
        <sz val="11"/>
        <color theme="1"/>
        <rFont val="Calibri"/>
        <family val="2"/>
        <scheme val="minor"/>
      </rPr>
      <t>”</t>
    </r>
    <r>
      <rPr>
        <i/>
        <sz val="11"/>
        <color theme="1"/>
        <rFont val="Calibri"/>
        <family val="2"/>
        <charset val="238"/>
        <scheme val="minor"/>
      </rPr>
      <t xml:space="preserve">, </t>
    </r>
    <r>
      <rPr>
        <sz val="11"/>
        <color theme="1"/>
        <rFont val="Calibri"/>
        <family val="2"/>
        <scheme val="minor"/>
      </rPr>
      <t xml:space="preserve">aplicatie la cursul </t>
    </r>
    <r>
      <rPr>
        <b/>
        <i/>
        <sz val="11"/>
        <color theme="1"/>
        <rFont val="Calibri"/>
        <family val="2"/>
        <scheme val="minor"/>
      </rPr>
      <t>“Arta in Spatiu Peisagistic”</t>
    </r>
    <r>
      <rPr>
        <sz val="11"/>
        <color theme="1"/>
        <rFont val="Calibri"/>
        <family val="2"/>
        <scheme val="minor"/>
      </rPr>
      <t xml:space="preserve"> (titular curs: lect. drd. arh. Cerasella Craciun), organizata in spatiile UAUIM Bucureşti, iunie 2006.</t>
    </r>
  </si>
  <si>
    <r>
      <t>·</t>
    </r>
    <r>
      <rPr>
        <sz val="11"/>
        <color theme="1"/>
        <rFont val="Calibri"/>
        <family val="2"/>
        <scheme val="minor"/>
      </rPr>
      <t xml:space="preserve"> </t>
    </r>
    <r>
      <rPr>
        <b/>
        <sz val="11"/>
        <color theme="1"/>
        <rFont val="Calibri"/>
        <family val="2"/>
        <scheme val="minor"/>
      </rPr>
      <t>Expozitie pe tema „</t>
    </r>
    <r>
      <rPr>
        <b/>
        <i/>
        <sz val="11"/>
        <color theme="1"/>
        <rFont val="Calibri"/>
        <family val="2"/>
        <scheme val="minor"/>
      </rPr>
      <t>COPACUL”,</t>
    </r>
    <r>
      <rPr>
        <i/>
        <sz val="11"/>
        <color theme="1"/>
        <rFont val="Calibri"/>
        <family val="2"/>
        <charset val="238"/>
        <scheme val="minor"/>
      </rPr>
      <t xml:space="preserve"> </t>
    </r>
    <r>
      <rPr>
        <sz val="11"/>
        <color theme="1"/>
        <rFont val="Calibri"/>
        <family val="2"/>
        <scheme val="minor"/>
      </rPr>
      <t xml:space="preserve">aplicatie la cursul </t>
    </r>
    <r>
      <rPr>
        <i/>
        <sz val="11"/>
        <color theme="1"/>
        <rFont val="Calibri"/>
        <family val="2"/>
        <charset val="238"/>
        <scheme val="minor"/>
      </rPr>
      <t>“Arta in Spatiu Peisagistic”</t>
    </r>
    <r>
      <rPr>
        <sz val="11"/>
        <color theme="1"/>
        <rFont val="Calibri"/>
        <family val="2"/>
        <scheme val="minor"/>
      </rPr>
      <t xml:space="preserve"> (titular curs: lect. drd. arh. Cerasella Craciun), impreuna cu studentii anului V, An Universitar 2004-2005, Facultatea de Urbanism, organizata in holul UAUIM, iunie 2005</t>
    </r>
  </si>
  <si>
    <r>
      <t>·</t>
    </r>
    <r>
      <rPr>
        <sz val="11"/>
        <color theme="1"/>
        <rFont val="Calibri"/>
        <family val="2"/>
        <scheme val="minor"/>
      </rPr>
      <t xml:space="preserve"> </t>
    </r>
    <r>
      <rPr>
        <b/>
        <sz val="11"/>
        <color theme="1"/>
        <rFont val="Calibri"/>
        <family val="2"/>
        <scheme val="minor"/>
      </rPr>
      <t xml:space="preserve">Expozitie pe tema realizarii unui </t>
    </r>
    <r>
      <rPr>
        <b/>
        <i/>
        <sz val="11"/>
        <color theme="1"/>
        <rFont val="Calibri"/>
        <family val="2"/>
        <scheme val="minor"/>
      </rPr>
      <t>“Obiect Conceptual”,</t>
    </r>
    <r>
      <rPr>
        <sz val="11"/>
        <color theme="1"/>
        <rFont val="Calibri"/>
        <family val="2"/>
        <scheme val="minor"/>
      </rPr>
      <t xml:space="preserve"> prin care sa se dezvaluie relatia </t>
    </r>
    <r>
      <rPr>
        <i/>
        <sz val="11"/>
        <color theme="1"/>
        <rFont val="Calibri"/>
        <family val="2"/>
        <charset val="238"/>
        <scheme val="minor"/>
      </rPr>
      <t>Urbanism - Peisagistica / Om - Teritoriu - Oras - Peisaj / Societate - Personalitate – Viziune,</t>
    </r>
    <r>
      <rPr>
        <sz val="11"/>
        <color theme="1"/>
        <rFont val="Calibri"/>
        <family val="2"/>
        <scheme val="minor"/>
      </rPr>
      <t xml:space="preserve"> aplicatie la cursul </t>
    </r>
    <r>
      <rPr>
        <i/>
        <sz val="11"/>
        <color theme="1"/>
        <rFont val="Calibri"/>
        <family val="2"/>
        <charset val="238"/>
        <scheme val="minor"/>
      </rPr>
      <t>“Arta in Spatiu Peisagistic”</t>
    </r>
    <r>
      <rPr>
        <sz val="11"/>
        <color theme="1"/>
        <rFont val="Calibri"/>
        <family val="2"/>
        <scheme val="minor"/>
      </rPr>
      <t xml:space="preserve"> (titular curs: lect. drd. arh. Cerasella Craciun), impreuna cu studentii anului V, An Universitar 2003-2004, Facultatea de Urbanism, organizata in Sala de Expozitii si holul UAUIM, iunie 2004</t>
    </r>
  </si>
  <si>
    <t>curator</t>
  </si>
  <si>
    <r>
      <t xml:space="preserve">·   Expozitie in cadrul Bienalei Naţionale de Arhitectură Bucureşti 2012, </t>
    </r>
    <r>
      <rPr>
        <b/>
        <sz val="11"/>
        <rFont val="Calibri"/>
        <family val="2"/>
        <scheme val="minor"/>
      </rPr>
      <t>„Strategia de dezvoltare urbană integrată a Municipiului Bucureşti şi a teritoriului său de susţinere şi influenţă - Conceptul Strategic Bucureşti 2035”,</t>
    </r>
    <r>
      <rPr>
        <sz val="11"/>
        <rFont val="Calibri"/>
        <family val="2"/>
        <scheme val="minor"/>
      </rPr>
      <t xml:space="preserve"> elaborată de echipa Universitatii de Arhitectură şi Urbanism „Ion Mincu” (ca elaborator al Sectiunii: „Spațiul public, calitatea vieții urbane și Peisajul ca resursă fragila - Mezzo-peisajul și Peisajul Natural, Antropic și Cultural în Municipiul București), Premiul (colectiv) acordat de Ministerul Dezvoltării Regionale şi Turismului, Muzeul Naţional de Istorie, octombrie-noiembrie, 2012.</t>
    </r>
  </si>
  <si>
    <r>
      <rPr>
        <b/>
        <sz val="11"/>
        <color theme="1"/>
        <rFont val="Calibri"/>
        <family val="2"/>
        <scheme val="minor"/>
      </rPr>
      <t>·   Participare expozitie</t>
    </r>
    <r>
      <rPr>
        <sz val="11"/>
        <color theme="1"/>
        <rFont val="Calibri"/>
        <family val="2"/>
        <scheme val="minor"/>
      </rPr>
      <t>:</t>
    </r>
    <r>
      <rPr>
        <b/>
        <sz val="11"/>
        <color theme="1"/>
        <rFont val="Calibri"/>
        <family val="2"/>
        <scheme val="minor"/>
      </rPr>
      <t xml:space="preserve"> „</t>
    </r>
    <r>
      <rPr>
        <b/>
        <i/>
        <sz val="11"/>
        <color theme="1"/>
        <rFont val="Calibri"/>
        <family val="2"/>
        <scheme val="minor"/>
      </rPr>
      <t>Studiu de Fundamentare pentru Amenajarea Peisagistica a Judetului Braila. Renaturarea pentru limitarea efectelor adverse microclimatice si punerea in valoare a potentialului economic si turistic al Judetului Braila</t>
    </r>
    <r>
      <rPr>
        <b/>
        <sz val="11"/>
        <color theme="1"/>
        <rFont val="Calibri"/>
        <family val="2"/>
        <scheme val="minor"/>
      </rPr>
      <t xml:space="preserve">”, </t>
    </r>
    <r>
      <rPr>
        <sz val="11"/>
        <color theme="1"/>
        <rFont val="Calibri"/>
        <family val="2"/>
        <scheme val="minor"/>
      </rPr>
      <t xml:space="preserve">CCPEC/UAUIM, 2009-2011, (Sef proiect complex: conf. dr. arh.Cerasella CRACIUN) si </t>
    </r>
    <r>
      <rPr>
        <b/>
        <sz val="11"/>
        <color theme="1"/>
        <rFont val="Calibri"/>
        <family val="2"/>
        <scheme val="minor"/>
      </rPr>
      <t>„</t>
    </r>
    <r>
      <rPr>
        <b/>
        <i/>
        <sz val="11"/>
        <color theme="1"/>
        <rFont val="Calibri"/>
        <family val="2"/>
        <scheme val="minor"/>
      </rPr>
      <t>Studiu privind protectia, managementul si amenajarea peisajului – Municipiul Galati”</t>
    </r>
    <r>
      <rPr>
        <sz val="11"/>
        <color theme="1"/>
        <rFont val="Calibri"/>
        <family val="2"/>
        <scheme val="minor"/>
      </rPr>
      <t>, (Sef proiect sectiune peisagistica: conf. dr. arh.Cerasella CRACIUN), Alba Iulia, 28 oct-10 nov 2010.</t>
    </r>
  </si>
  <si>
    <t xml:space="preserve">curator </t>
  </si>
  <si>
    <t>curator expozitie internationala</t>
  </si>
  <si>
    <t xml:space="preserve">curator prezentare internationala </t>
  </si>
  <si>
    <r>
      <t>·</t>
    </r>
    <r>
      <rPr>
        <sz val="11"/>
        <color theme="1"/>
        <rFont val="Calibri"/>
        <family val="2"/>
        <scheme val="minor"/>
      </rPr>
      <t xml:space="preserve"> Participare la Expozitia organizata de </t>
    </r>
    <r>
      <rPr>
        <b/>
        <sz val="11"/>
        <color theme="1"/>
        <rFont val="Calibri"/>
        <family val="2"/>
        <scheme val="minor"/>
      </rPr>
      <t>Registrul Urbanistilor din Romania si Ministerul Dezvoltarii, Lucrarilor Publice si Locuintelor (MDLPL</t>
    </r>
    <r>
      <rPr>
        <sz val="11"/>
        <color theme="1"/>
        <rFont val="Calibri"/>
        <family val="2"/>
        <scheme val="minor"/>
      </rPr>
      <t xml:space="preserve">), cu ocazia </t>
    </r>
    <r>
      <rPr>
        <b/>
        <i/>
        <sz val="11"/>
        <color theme="1"/>
        <rFont val="Calibri"/>
        <family val="2"/>
        <scheme val="minor"/>
      </rPr>
      <t>Conferintei Nationale a Urbanistilor din Romania</t>
    </r>
    <r>
      <rPr>
        <sz val="11"/>
        <color theme="1"/>
        <rFont val="Calibri"/>
        <family val="2"/>
        <scheme val="minor"/>
      </rPr>
      <t xml:space="preserve">, cu proiectele: </t>
    </r>
    <r>
      <rPr>
        <b/>
        <i/>
        <sz val="11"/>
        <color theme="1"/>
        <rFont val="Calibri"/>
        <family val="2"/>
        <scheme val="minor"/>
      </rPr>
      <t>Parc Herastrau</t>
    </r>
    <r>
      <rPr>
        <sz val="11"/>
        <color theme="1"/>
        <rFont val="Calibri"/>
        <family val="2"/>
        <scheme val="minor"/>
      </rPr>
      <t xml:space="preserve"> si </t>
    </r>
    <r>
      <rPr>
        <b/>
        <i/>
        <sz val="11"/>
        <color theme="1"/>
        <rFont val="Calibri"/>
        <family val="2"/>
        <scheme val="minor"/>
      </rPr>
      <t>Parc Cismigiu</t>
    </r>
    <r>
      <rPr>
        <sz val="11"/>
        <color theme="1"/>
        <rFont val="Calibri"/>
        <family val="2"/>
        <scheme val="minor"/>
      </rPr>
      <t xml:space="preserve"> (prin UAUIM-CCPEC) - </t>
    </r>
    <r>
      <rPr>
        <i/>
        <sz val="11"/>
        <color theme="1"/>
        <rFont val="Calibri"/>
        <family val="2"/>
        <charset val="238"/>
        <scheme val="minor"/>
      </rPr>
      <t>proiecte premiate cu diploma si premiul RUR</t>
    </r>
    <r>
      <rPr>
        <sz val="11"/>
        <color theme="1"/>
        <rFont val="Calibri"/>
        <family val="2"/>
        <scheme val="minor"/>
      </rPr>
      <t xml:space="preserve">, pentru </t>
    </r>
    <r>
      <rPr>
        <i/>
        <sz val="11"/>
        <color theme="1"/>
        <rFont val="Calibri"/>
        <family val="2"/>
        <charset val="238"/>
        <scheme val="minor"/>
      </rPr>
      <t>Amenajare Peisagistica a Parcurilor Bucurestiului</t>
    </r>
    <r>
      <rPr>
        <sz val="11"/>
        <color theme="1"/>
        <rFont val="Calibri"/>
        <family val="2"/>
        <scheme val="minor"/>
      </rPr>
      <t xml:space="preserve">, </t>
    </r>
    <r>
      <rPr>
        <b/>
        <i/>
        <sz val="11"/>
        <color theme="1"/>
        <rFont val="Calibri"/>
        <family val="2"/>
        <scheme val="minor"/>
      </rPr>
      <t>Parcul Sticlarilor</t>
    </r>
    <r>
      <rPr>
        <sz val="11"/>
        <color theme="1"/>
        <rFont val="Calibri"/>
        <family val="2"/>
        <scheme val="minor"/>
      </rPr>
      <t xml:space="preserve"> (prin GRAPHIS SPOT), Sala de Expozitii a UAUIM, Bucuresti, 1-15 octombrie 2008.</t>
    </r>
  </si>
  <si>
    <t xml:space="preserve">coautor </t>
  </si>
  <si>
    <r>
      <t>·</t>
    </r>
    <r>
      <rPr>
        <sz val="11"/>
        <color theme="1"/>
        <rFont val="Calibri"/>
        <family val="2"/>
        <scheme val="minor"/>
      </rPr>
      <t xml:space="preserve"> Participare la Expozitia organizata de </t>
    </r>
    <r>
      <rPr>
        <b/>
        <sz val="11"/>
        <color theme="1"/>
        <rFont val="Calibri"/>
        <family val="2"/>
        <scheme val="minor"/>
      </rPr>
      <t>Registrul Urbanistilor din Romania si Ministerul Dezvoltarii, Lucrarilor Publice si Locuintelor (MDLPL</t>
    </r>
    <r>
      <rPr>
        <sz val="11"/>
        <color theme="1"/>
        <rFont val="Calibri"/>
        <family val="2"/>
        <scheme val="minor"/>
      </rPr>
      <t xml:space="preserve">), cu ocazia </t>
    </r>
    <r>
      <rPr>
        <b/>
        <i/>
        <sz val="11"/>
        <color theme="1"/>
        <rFont val="Calibri"/>
        <family val="2"/>
        <scheme val="minor"/>
      </rPr>
      <t>Conferintei Nationale a Urbanistilor din Romania</t>
    </r>
    <r>
      <rPr>
        <sz val="11"/>
        <color theme="1"/>
        <rFont val="Calibri"/>
        <family val="2"/>
        <scheme val="minor"/>
      </rPr>
      <t>, cu proiectele</t>
    </r>
    <r>
      <rPr>
        <sz val="11"/>
        <color theme="1"/>
        <rFont val="Calibri"/>
        <family val="2"/>
        <scheme val="minor"/>
      </rPr>
      <t xml:space="preserve"> de diploma ale absolventilor Sectiei Proiectarea si Planificarea Peisajului; Sala de Expozitii a UAUIM, Bucuresti, 1-15 octombrie 2008.</t>
    </r>
  </si>
  <si>
    <r>
      <t>·</t>
    </r>
    <r>
      <rPr>
        <sz val="11"/>
        <color theme="1"/>
        <rFont val="Calibri"/>
        <family val="2"/>
        <scheme val="minor"/>
      </rPr>
      <t xml:space="preserve"> </t>
    </r>
    <r>
      <rPr>
        <b/>
        <sz val="11"/>
        <color theme="1"/>
        <rFont val="Calibri"/>
        <family val="2"/>
        <scheme val="minor"/>
      </rPr>
      <t>Expoziţie personală – Instalaţii de Iluminat Decorativ</t>
    </r>
    <r>
      <rPr>
        <sz val="11"/>
        <color theme="1"/>
        <rFont val="Calibri"/>
        <family val="2"/>
        <scheme val="minor"/>
      </rPr>
      <t>, împreuna cu Philips România, cu ocazia evenimentului</t>
    </r>
    <r>
      <rPr>
        <b/>
        <sz val="11"/>
        <color theme="1"/>
        <rFont val="Calibri"/>
        <family val="2"/>
        <scheme val="minor"/>
      </rPr>
      <t>“</t>
    </r>
    <r>
      <rPr>
        <b/>
        <i/>
        <sz val="11"/>
        <color theme="1"/>
        <rFont val="Calibri"/>
        <family val="2"/>
        <scheme val="minor"/>
      </rPr>
      <t>Dimineaţă de Toamnă la Minovici</t>
    </r>
    <r>
      <rPr>
        <b/>
        <sz val="11"/>
        <color theme="1"/>
        <rFont val="Calibri"/>
        <family val="2"/>
        <scheme val="minor"/>
      </rPr>
      <t xml:space="preserve">”, </t>
    </r>
    <r>
      <rPr>
        <sz val="11"/>
        <color theme="1"/>
        <rFont val="Calibri"/>
        <family val="2"/>
        <scheme val="minor"/>
      </rPr>
      <t xml:space="preserve">Bucureşti, 6 octombrie 2007 </t>
    </r>
  </si>
  <si>
    <r>
      <t>·</t>
    </r>
    <r>
      <rPr>
        <sz val="11"/>
        <color theme="1"/>
        <rFont val="Calibri"/>
        <family val="2"/>
        <scheme val="minor"/>
      </rPr>
      <t xml:space="preserve"> Participarea cu proiectul </t>
    </r>
    <r>
      <rPr>
        <b/>
        <sz val="11"/>
        <color theme="1"/>
        <rFont val="Calibri"/>
        <family val="2"/>
        <scheme val="minor"/>
      </rPr>
      <t xml:space="preserve">Parcul Herastrau – Etapa Detaliilor pe Axe si Centre de Interes, </t>
    </r>
    <r>
      <rPr>
        <sz val="11"/>
        <color theme="1"/>
        <rFont val="Calibri"/>
        <family val="2"/>
        <scheme val="minor"/>
      </rPr>
      <t xml:space="preserve">(Sectiunea </t>
    </r>
    <r>
      <rPr>
        <i/>
        <sz val="11"/>
        <color theme="1"/>
        <rFont val="Calibri"/>
        <family val="2"/>
        <charset val="238"/>
        <scheme val="minor"/>
      </rPr>
      <t>Studii si Proiecte</t>
    </r>
    <r>
      <rPr>
        <sz val="11"/>
        <color theme="1"/>
        <rFont val="Calibri"/>
        <family val="2"/>
        <scheme val="minor"/>
      </rPr>
      <t xml:space="preserve">), in cadrul Expozitiei </t>
    </r>
    <r>
      <rPr>
        <b/>
        <sz val="11"/>
        <color theme="1"/>
        <rFont val="Calibri"/>
        <family val="2"/>
        <scheme val="minor"/>
      </rPr>
      <t>Anualei de Arhitectura 2007,</t>
    </r>
    <r>
      <rPr>
        <sz val="11"/>
        <color theme="1"/>
        <rFont val="Calibri"/>
        <family val="2"/>
        <scheme val="minor"/>
      </rPr>
      <t xml:space="preserve"> editia a V-a, Bucuresti, Sala Dalles, Bulevardul Nicolae Bălcescu, nr. 18., 17-30 mai 2007.</t>
    </r>
  </si>
  <si>
    <t>2015-2016</t>
  </si>
  <si>
    <t>autor expozitie internationala</t>
  </si>
  <si>
    <t>2015-2017</t>
  </si>
  <si>
    <t>2013-2015</t>
  </si>
  <si>
    <t>2012-2017</t>
  </si>
  <si>
    <t>2013-2016</t>
  </si>
  <si>
    <t>2008-2011</t>
  </si>
  <si>
    <r>
      <rPr>
        <b/>
        <sz val="11"/>
        <color indexed="8"/>
        <rFont val="Calibri"/>
        <family val="2"/>
        <scheme val="minor"/>
      </rPr>
      <t>Expert pe termen scurt in cadrul DOCIS, Ministerul Invățământului, Cercetării, Tineretului și Sportului,</t>
    </r>
    <r>
      <rPr>
        <sz val="11"/>
        <color indexed="8"/>
        <rFont val="Calibri"/>
        <family val="2"/>
        <scheme val="minor"/>
      </rPr>
      <t xml:space="preserve"> in cadrul Proiect national  - </t>
    </r>
    <r>
      <rPr>
        <b/>
        <sz val="11"/>
        <color indexed="8"/>
        <rFont val="Calibri"/>
        <family val="2"/>
        <scheme val="minor"/>
      </rPr>
      <t xml:space="preserve">"Dezvoltarea unui sistem operational al calificărilor din învățământul superior din România" </t>
    </r>
    <r>
      <rPr>
        <sz val="11"/>
        <color indexed="8"/>
        <rFont val="Calibri"/>
        <family val="2"/>
        <scheme val="minor"/>
      </rPr>
      <t xml:space="preserve">- 2008-2011, POSDRU nr.2/1.2./S/2/, proiect cofinanțat de Fondul Social European prin Programul Operațional Sectorial, pentru Devoltarea Resurselor Umane 2007-2013 "Investeste în Oameni!", prin Unitatea Executivă a Consiliului Național al Calificărilor și al Formării Profesionale a Adulților, din Ministerul Invățământului, Cercetării, Tineretului și Sportului  în Domeniul fundamental / ETL: Urbanism, cu specializarea „Amenajarea şi Planificarea Peisajului” </t>
    </r>
  </si>
  <si>
    <r>
      <t xml:space="preserve">- </t>
    </r>
    <r>
      <rPr>
        <b/>
        <sz val="11"/>
        <color theme="1"/>
        <rFont val="Calibri"/>
        <family val="2"/>
        <scheme val="minor"/>
      </rPr>
      <t xml:space="preserve">Comisia de Jurizare a Concursului de idei internațional </t>
    </r>
    <r>
      <rPr>
        <b/>
        <i/>
        <sz val="11"/>
        <color theme="1"/>
        <rFont val="Calibri"/>
        <family val="2"/>
        <scheme val="minor"/>
      </rPr>
      <t>Reinvent your NEST</t>
    </r>
    <r>
      <rPr>
        <b/>
        <sz val="11"/>
        <color theme="1"/>
        <rFont val="Calibri"/>
        <family val="2"/>
        <scheme val="minor"/>
      </rPr>
      <t>,</t>
    </r>
    <r>
      <rPr>
        <sz val="11"/>
        <color theme="1"/>
        <rFont val="Calibri"/>
        <family val="2"/>
        <scheme val="minor"/>
      </rPr>
      <t xml:space="preserve"> cu cele trei secţiuni (fotografie şi grafică, instalaţii, clipuri video), ca reflectare la relaţia dintre risipă şi oraş / viaţă urbană, prin intermediul conceptelor de nevoie, energie, spaţiu şi timp (N.E.S.T.), ianuarie 2014.</t>
    </r>
  </si>
  <si>
    <r>
      <t>Comisie de jurizare Concurs national</t>
    </r>
    <r>
      <rPr>
        <sz val="11"/>
        <color theme="1"/>
        <rFont val="Calibri"/>
        <family val="2"/>
        <scheme val="minor"/>
      </rPr>
      <t xml:space="preserve"> </t>
    </r>
    <r>
      <rPr>
        <b/>
        <sz val="11"/>
        <color theme="1"/>
        <rFont val="Calibri"/>
        <family val="2"/>
        <scheme val="minor"/>
      </rPr>
      <t>„Amenajare Peisagistică Grădina Moțoc”</t>
    </r>
    <r>
      <rPr>
        <sz val="11"/>
        <color theme="1"/>
        <rFont val="Calibri"/>
        <family val="2"/>
        <scheme val="minor"/>
      </rPr>
      <t>, în cadrul programului comun de finanţare, Spaţii Verzi, al MOL România şi al programului comun de finanţare, Spaţii Verzi, al MOL România şi al Fundaţiei Pentru Parteneriat, în colaborare cu ONG Eco-Assist și Asociația Eco-Moțoc, Primăria Sectorului 5.</t>
    </r>
  </si>
  <si>
    <r>
      <t>Concurs național: „Parcurile Viitorului 2009 - Constanța”</t>
    </r>
    <r>
      <rPr>
        <sz val="11"/>
        <color theme="1"/>
        <rFont val="Calibri"/>
        <family val="2"/>
        <scheme val="minor"/>
      </rPr>
      <t>, organizat de PETROM, în cadrul campaniei Respect pentru viitor.</t>
    </r>
  </si>
  <si>
    <r>
      <t>Concurs național:</t>
    </r>
    <r>
      <rPr>
        <sz val="11"/>
        <color theme="1"/>
        <rFont val="Calibri"/>
        <family val="2"/>
        <scheme val="minor"/>
      </rPr>
      <t xml:space="preserve"> </t>
    </r>
    <r>
      <rPr>
        <b/>
        <sz val="11"/>
        <color theme="1"/>
        <rFont val="Calibri"/>
        <family val="2"/>
        <scheme val="minor"/>
      </rPr>
      <t>„Parcurile Viitorului 2007 – Moinești și 2008 –Ploiești și Timișoara”</t>
    </r>
    <r>
      <rPr>
        <sz val="11"/>
        <color theme="1"/>
        <rFont val="Calibri"/>
        <family val="2"/>
        <scheme val="minor"/>
      </rPr>
      <t>, organizat de PETROM, în cadrul campaniei „Respect pentru viitor”.</t>
    </r>
  </si>
  <si>
    <r>
      <t xml:space="preserve">”MAPPING SPACES. CARTAREA INFRASTRUCTURILOR ÎN BUCUREȘTI – Spații cu potențial pentru activități culturale și creative”, </t>
    </r>
    <r>
      <rPr>
        <sz val="11"/>
        <color theme="1"/>
        <rFont val="Calibri"/>
        <family val="2"/>
        <scheme val="minor"/>
      </rPr>
      <t>membru in echipa, (manager general: conf. dr. urb. Andreea Popa)</t>
    </r>
    <r>
      <rPr>
        <b/>
        <sz val="11"/>
        <color theme="1"/>
        <rFont val="Calibri"/>
        <family val="2"/>
        <scheme val="minor"/>
      </rPr>
      <t xml:space="preserve">  </t>
    </r>
    <r>
      <rPr>
        <sz val="11"/>
        <color theme="1"/>
        <rFont val="Calibri"/>
        <family val="2"/>
        <scheme val="minor"/>
      </rPr>
      <t>UAUIM/CCPEC, 2015</t>
    </r>
    <r>
      <rPr>
        <b/>
        <sz val="11"/>
        <color theme="1"/>
        <rFont val="Calibri"/>
        <family val="2"/>
        <scheme val="minor"/>
      </rPr>
      <t xml:space="preserve"> </t>
    </r>
  </si>
  <si>
    <r>
      <t>Propunere de amenajare peisagistica la nivel mezzo- si macro-teritorial - zona Braila Nord</t>
    </r>
    <r>
      <rPr>
        <sz val="11"/>
        <color theme="1"/>
        <rFont val="Calibri"/>
        <family val="2"/>
        <scheme val="minor"/>
      </rPr>
      <t xml:space="preserve"> (UAUIM/CCPEC, 2011, sef proiect specialitate peisagistica: Cerasella Craciun), din cadrul</t>
    </r>
    <r>
      <rPr>
        <b/>
        <sz val="11"/>
        <color theme="1"/>
        <rFont val="Calibri"/>
        <family val="2"/>
        <scheme val="minor"/>
      </rPr>
      <t xml:space="preserve"> PATZ Periurban Braila. Faza IV: Strategia de dezvoltare a teritoriului de nord al periurbanului municipiului Braila </t>
    </r>
    <r>
      <rPr>
        <sz val="11"/>
        <color theme="1"/>
        <rFont val="Calibri"/>
        <family val="2"/>
        <scheme val="minor"/>
      </rPr>
      <t>(sef proiect: prof. dr. arh. Catalin Sarbu)</t>
    </r>
    <r>
      <rPr>
        <sz val="11"/>
        <color rgb="FFFF0000"/>
        <rFont val="Calibri"/>
        <family val="2"/>
        <scheme val="minor"/>
      </rPr>
      <t xml:space="preserve"> </t>
    </r>
  </si>
  <si>
    <r>
      <t xml:space="preserve">"Studiu privind reglementarea frontului maritim românesc la Marea Neagră - Zona costieră Capul Midia - Vama Veche”, </t>
    </r>
    <r>
      <rPr>
        <sz val="11"/>
        <color theme="1"/>
        <rFont val="Calibri"/>
        <family val="2"/>
        <scheme val="minor"/>
      </rPr>
      <t>(CCPEC/UAUIM, 2011-2012, realizat la comanda Ministerului Dezvoltarii Regionale si Turismului, sef proiect specialitate peisagistica - sef proiect complex: prof. dr. arh. Florin Machedon)</t>
    </r>
  </si>
  <si>
    <t>ARCUB - PMB</t>
  </si>
  <si>
    <t>Avizat /  Aprobat / Finalizat</t>
  </si>
  <si>
    <r>
      <t xml:space="preserve">Parc de Distractie Tematic Terra Park </t>
    </r>
    <r>
      <rPr>
        <sz val="11"/>
        <rFont val="Calibri"/>
        <family val="2"/>
        <scheme val="minor"/>
      </rPr>
      <t xml:space="preserve"> coordonator proiect, UAUIM/CCPEC, 2015.</t>
    </r>
  </si>
  <si>
    <t>Terra Park</t>
  </si>
  <si>
    <t xml:space="preserve"> Primaria Rosia Montana</t>
  </si>
  <si>
    <t>Consiliul Judetean Braila</t>
  </si>
  <si>
    <t>PMB</t>
  </si>
  <si>
    <r>
      <t xml:space="preserve">- ’’Reconfigurarea starii actuale a spatiilor rezidentiale din mediile urbane din Romania sub efectul schimbarilor de mediu’’ - Acronim ECOLOC,  </t>
    </r>
    <r>
      <rPr>
        <sz val="11"/>
        <color theme="1"/>
        <rFont val="Arial"/>
        <family val="2"/>
      </rPr>
      <t>Centrul National de Management Programe (CNMP), Programul 4 – Parteneriate in domeniile prioritare (studiu de cercetare – Responsabil Proiect UAUIM – P4</t>
    </r>
    <r>
      <rPr>
        <b/>
        <sz val="11"/>
        <color theme="1"/>
        <rFont val="Arial"/>
        <family val="2"/>
      </rPr>
      <t xml:space="preserve">, </t>
    </r>
    <r>
      <rPr>
        <sz val="11"/>
        <color theme="1"/>
        <rFont val="Arial"/>
        <family val="2"/>
      </rPr>
      <t>CCPEC/UAUIM, 2008-2011, Coordonator proiect: prof. dr. ing. Ligia Niculita, UTCB)</t>
    </r>
  </si>
  <si>
    <r>
      <t>-’’</t>
    </r>
    <r>
      <rPr>
        <b/>
        <sz val="11"/>
        <color theme="1"/>
        <rFont val="Arial"/>
        <family val="2"/>
      </rPr>
      <t>Sisteme de solutii integrate pentru reabilitarea  cladirilor / cartierelor de locuit’’ - Acronim SIR,</t>
    </r>
    <r>
      <rPr>
        <sz val="11"/>
        <color theme="1"/>
        <rFont val="Arial"/>
        <family val="2"/>
      </rPr>
      <t xml:space="preserve"> Centrul National de Management Programe (CNMP), Programul 4 – Parteneriate in domeniile prioritare (studiu de cercetare, Responsabil Sectiune Urbanism si Peisagistica, CCPEC/UAUIM, 2008-2011, Coordonator proiect: prof. dr. ing. Mihaela Georgescu)</t>
    </r>
  </si>
  <si>
    <t>Ministerul Fondurilor Europene</t>
  </si>
  <si>
    <t>Proiect finalizat</t>
  </si>
  <si>
    <t>2014-2017</t>
  </si>
  <si>
    <t>2014-2016</t>
  </si>
  <si>
    <t>ISBN 978-94-017-8535-8</t>
  </si>
  <si>
    <t xml:space="preserve"> ISBN 978-94-007-7980-8</t>
  </si>
  <si>
    <t xml:space="preserve">    14 pag. (pag. 67-81)</t>
  </si>
  <si>
    <t>ISBN 978-3-319-24940-7,        eBook ISBN: 978-3-319-24942-1</t>
  </si>
  <si>
    <t>Editura Universitară "Ion Mincu", Bucuresti</t>
  </si>
  <si>
    <t>ISBN 978-606-638-042-3</t>
  </si>
  <si>
    <t>106</t>
  </si>
  <si>
    <t>ISBN 978-973-1884-83-7</t>
  </si>
  <si>
    <t>“Culegere de documente legislative în domeniul peisajului natural, antropic şi cultural, în amenajarea teritoriului şi în urbanism”</t>
  </si>
  <si>
    <t>543</t>
  </si>
  <si>
    <t>366</t>
  </si>
  <si>
    <t>Vol.11 issue 3&amp;4</t>
  </si>
  <si>
    <t>Print ISSN 1843-5254, Electronic ISSN 1843-5394.</t>
  </si>
  <si>
    <t>Volume 66 (2)</t>
  </si>
  <si>
    <t>5 pag (pag.880-885)</t>
  </si>
  <si>
    <t>Horticulture - Bulletin of University of Agricultural Sciences and Veterinary Medicine</t>
  </si>
  <si>
    <t>Craciun, Cerasella</t>
  </si>
  <si>
    <t xml:space="preserve">Editura Universitara „Ion Mincu”, Bucuresti </t>
  </si>
  <si>
    <t>6 pag (pag. 126-132)</t>
  </si>
  <si>
    <t>10 pag  (pag. 76-85)</t>
  </si>
  <si>
    <t xml:space="preserve"> ISBN 978-606-638-127-7</t>
  </si>
  <si>
    <t>Editura Universitară "Ion Mincu", București</t>
  </si>
  <si>
    <t>Craciun Cerasella</t>
  </si>
  <si>
    <t>2012-2013</t>
  </si>
  <si>
    <t>finalizat, in implementare</t>
  </si>
  <si>
    <t>PMB-ALPAB</t>
  </si>
  <si>
    <t>ISSN: 1877-0428</t>
  </si>
  <si>
    <t>Volumul 92, 10 October 2013</t>
  </si>
  <si>
    <t>Logos Universality Mentality Education Novelty (LUMEN 2013)</t>
  </si>
  <si>
    <t>Re[Search] through Architecture, ICAR 2015 (International Conference on Architectural Research),</t>
  </si>
  <si>
    <t>ISSN 2393-4433, ISSN-L 2393-4433, ISBN 978-606-638-112-3</t>
  </si>
  <si>
    <t>26-27 martie</t>
  </si>
  <si>
    <t>Congresului National “Cercetari si Efecte folosind modulatorii Bio-Fito-Dinamici”</t>
  </si>
  <si>
    <t>mai</t>
  </si>
  <si>
    <t xml:space="preserve"> ISSN 2247-7031</t>
  </si>
  <si>
    <t>32 pag (pag. 103-135)</t>
  </si>
  <si>
    <t>13 pag (pag. 62-75)</t>
  </si>
  <si>
    <t xml:space="preserve"> Sesiune de Comunicari Stiintifice “Regenerarea Peisajului Urban / Arhitectural. Intre Repere - Prioritati – Limite”, </t>
  </si>
  <si>
    <t>iunie</t>
  </si>
  <si>
    <t>ISSN 2067-4252)</t>
  </si>
  <si>
    <t xml:space="preserve"> ISBN 978-973-1884-92-9</t>
  </si>
  <si>
    <t xml:space="preserve">10 pag  (pag.79- pag.89), </t>
  </si>
  <si>
    <t>ISBN 978-606-8137-02-5</t>
  </si>
  <si>
    <t>12 pag (pag.89-101),</t>
  </si>
  <si>
    <t>17 pag (pag.163 – pag.180)</t>
  </si>
  <si>
    <t>ISBN 978-973-1884-85-1,</t>
  </si>
  <si>
    <t>1,66</t>
  </si>
  <si>
    <t>9 pag   (pag. 35- pag 44),</t>
  </si>
  <si>
    <t>ISSN 1842-7723</t>
  </si>
  <si>
    <t xml:space="preserve">ISBN 978-973-1884-07-3, </t>
  </si>
  <si>
    <t>Buletinul AGIR</t>
  </si>
  <si>
    <t>aprilie-iunie, Vol nr.2</t>
  </si>
  <si>
    <t xml:space="preserve"> ISSN-L 1224-7928                    ISSN online 2247-3548.</t>
  </si>
  <si>
    <t>Vol. 22, Nr 1/2012</t>
  </si>
  <si>
    <t>ISSN 2067-4252</t>
  </si>
  <si>
    <t>10 pag (pag. 9-19),</t>
  </si>
  <si>
    <t xml:space="preserve">Argument 2/2010. Studii si cercetari stiintifice de arhitectura si urbanism. </t>
  </si>
  <si>
    <t xml:space="preserve">Forumul Academic Roman (FAR XXI), </t>
  </si>
  <si>
    <t xml:space="preserve">4 pag      (pag 82-84), </t>
  </si>
  <si>
    <t>3 pag      (pag 82-84)</t>
  </si>
  <si>
    <t>14 pag (pag. 62-75),</t>
  </si>
  <si>
    <t xml:space="preserve"> Editura Universitară “Ion Mincu”</t>
  </si>
  <si>
    <t xml:space="preserve"> ISBN 978-973-1884-44-8</t>
  </si>
  <si>
    <t>25 iunie</t>
  </si>
  <si>
    <t>19 iunie</t>
  </si>
  <si>
    <t>octombrie</t>
  </si>
  <si>
    <t>2 iunie</t>
  </si>
  <si>
    <t>7 martie</t>
  </si>
  <si>
    <t xml:space="preserve"> 24 octombrie</t>
  </si>
  <si>
    <t>16-18 mai</t>
  </si>
  <si>
    <t>19-20 mai</t>
  </si>
  <si>
    <t>18-20 octombrie</t>
  </si>
  <si>
    <t xml:space="preserve">1-10 august </t>
  </si>
  <si>
    <t xml:space="preserve">24 Iunie </t>
  </si>
  <si>
    <t>Conferința internațională Landscape Architecture/Urban Design (LAUD 2015), Bucuresti</t>
  </si>
  <si>
    <t xml:space="preserve">22 ianuarie </t>
  </si>
  <si>
    <t>7 decembrie</t>
  </si>
  <si>
    <t>6 pag</t>
  </si>
  <si>
    <t>5 pag</t>
  </si>
  <si>
    <t>6th LUMEN International Conference –  Rethinking Social Action. Core Values - RSACV 2015</t>
  </si>
  <si>
    <t>ISBN 978-1-910129-05-0</t>
  </si>
  <si>
    <t>Print ISSN 1459-0255,                          Online ISSN 1459-0263</t>
  </si>
  <si>
    <t xml:space="preserve">Journal of Food, Agriculture &amp; Environment (JFAE), Finlanda,  WFL Publisher. Science snd Technology </t>
  </si>
  <si>
    <t xml:space="preserve">Vol.11 issue 3&amp;4 </t>
  </si>
  <si>
    <t>7 pag</t>
  </si>
  <si>
    <t xml:space="preserve">Craciun Cerasella, </t>
  </si>
  <si>
    <t>24 mai</t>
  </si>
  <si>
    <t>27 mai</t>
  </si>
  <si>
    <t>26  mai</t>
  </si>
  <si>
    <t>30-31 mai</t>
  </si>
  <si>
    <t>29 mai</t>
  </si>
  <si>
    <t>28 mai</t>
  </si>
  <si>
    <r>
      <t>Conferința  „</t>
    </r>
    <r>
      <rPr>
        <b/>
        <sz val="11"/>
        <color theme="1"/>
        <rFont val="Calibri"/>
        <family val="2"/>
        <scheme val="minor"/>
      </rPr>
      <t>Nature and Culture on Magheru Boulevard”</t>
    </r>
  </si>
  <si>
    <t>finalizat, avizat</t>
  </si>
  <si>
    <t>finalizat, in avizare</t>
  </si>
  <si>
    <t>Finalizat, Avizat</t>
  </si>
  <si>
    <t>Primaria Oras Predeal</t>
  </si>
  <si>
    <t>ARCUB / PMB</t>
  </si>
  <si>
    <t>TERRA PARK</t>
  </si>
  <si>
    <t>Finalizat, Avizat, Aprobat</t>
  </si>
  <si>
    <t>Proiect predat si avizat - faze partiale si aflat in curs de elaborare</t>
  </si>
  <si>
    <t>2013-2017</t>
  </si>
  <si>
    <t xml:space="preserve">autor   / șef proiect </t>
  </si>
  <si>
    <t>autor   / șef proiect complex</t>
  </si>
  <si>
    <t>autor / coordonator proiect</t>
  </si>
  <si>
    <t>coautor / sef proiect specialitate peisagistic</t>
  </si>
  <si>
    <t xml:space="preserve">CELHART DONARIS S.A – Braila </t>
  </si>
  <si>
    <t>autor / sef proiect complex</t>
  </si>
  <si>
    <t>autor / sef proiect</t>
  </si>
  <si>
    <t>coautor / sef proiect specialitate peisagistica</t>
  </si>
  <si>
    <t>coautor / întocmitor principal si coordonare</t>
  </si>
  <si>
    <t>coautor / sef proiect specialitate</t>
  </si>
  <si>
    <t>2005-2007</t>
  </si>
  <si>
    <t>IBC Center</t>
  </si>
  <si>
    <t>ALPAB</t>
  </si>
  <si>
    <t>Insual Copiilor - SRL</t>
  </si>
  <si>
    <t>TIPOGRAFILOR BUSINESS PARK</t>
  </si>
  <si>
    <t>coautor / sef proiect complex</t>
  </si>
  <si>
    <t>Primaria Constanta</t>
  </si>
  <si>
    <t>Adest</t>
  </si>
  <si>
    <t xml:space="preserve">DSBA </t>
  </si>
  <si>
    <t>URBE</t>
  </si>
  <si>
    <t>MODULOR</t>
  </si>
  <si>
    <t>URBANPROIECT</t>
  </si>
  <si>
    <r>
      <rPr>
        <b/>
        <sz val="11"/>
        <color theme="1"/>
        <rFont val="Calibri"/>
        <family val="2"/>
        <scheme val="minor"/>
      </rPr>
      <t xml:space="preserve">P.U.G. - COMUNA Bertestii de Jos, JUD. BRAILA, </t>
    </r>
    <r>
      <rPr>
        <sz val="11"/>
        <color theme="1"/>
        <rFont val="Calibri"/>
        <family val="2"/>
        <scheme val="minor"/>
      </rPr>
      <t>(GRAPHIS SPOT SRL, 2014, sef proiect);</t>
    </r>
  </si>
  <si>
    <r>
      <rPr>
        <b/>
        <sz val="11"/>
        <color theme="1"/>
        <rFont val="Calibri"/>
        <family val="2"/>
        <scheme val="minor"/>
      </rPr>
      <t>„STUDIU DE FUNDAMENTARE AMENAJARE PEISAGISTICA  A JUDETULUI BRAILA. – ”RENATURAREA PENTRU LIMITAREA EFECTELOR ADVERSE MICROCLIMATICE ŞI PUNEREA ÎN VALOARE A POTENŢIALULUI ECONOMIC ŞI TURISTIC A JUDEŢULUI BRĂILA”</t>
    </r>
    <r>
      <rPr>
        <sz val="11"/>
        <color theme="1"/>
        <rFont val="Calibri"/>
        <family val="2"/>
        <scheme val="minor"/>
      </rPr>
      <t>, (sef proiect complex)</t>
    </r>
  </si>
  <si>
    <r>
      <t xml:space="preserve">MODERNIZAREA SI REABILITAREA STADIONULUI LIA MANOLIU, </t>
    </r>
    <r>
      <rPr>
        <sz val="11"/>
        <color theme="1"/>
        <rFont val="Calibri"/>
        <family val="2"/>
        <scheme val="minor"/>
      </rPr>
      <t>(consultant arhitectura, urbanism si amenajare peisagistica, consultant general: Louis Berger)</t>
    </r>
  </si>
  <si>
    <r>
      <t xml:space="preserve">Proiect Amenajare peisagistica zona casa Presei Libere, </t>
    </r>
    <r>
      <rPr>
        <sz val="11"/>
        <color rgb="FF000000"/>
        <rFont val="Calibri"/>
        <family val="2"/>
        <scheme val="minor"/>
      </rPr>
      <t>(sef proiect)</t>
    </r>
  </si>
  <si>
    <r>
      <t xml:space="preserve">Proiect Amenajare peisagistica LOC DE JOACA SPECIAL, Parcul Herastrau, </t>
    </r>
    <r>
      <rPr>
        <sz val="11"/>
        <color rgb="FF000000"/>
        <rFont val="Calibri"/>
        <family val="2"/>
        <scheme val="minor"/>
      </rPr>
      <t>(sef proiect)</t>
    </r>
  </si>
  <si>
    <r>
      <t xml:space="preserve">Proiect Amenajare peisagistica Zona Electroaparataj, Craiova, </t>
    </r>
    <r>
      <rPr>
        <sz val="11"/>
        <color rgb="FF000000"/>
        <rFont val="Calibri"/>
        <family val="2"/>
        <scheme val="minor"/>
      </rPr>
      <t>(sef proiect)</t>
    </r>
  </si>
  <si>
    <r>
      <t xml:space="preserve"> </t>
    </r>
    <r>
      <rPr>
        <b/>
        <sz val="11"/>
        <color theme="1"/>
        <rFont val="Calibri"/>
        <family val="2"/>
        <scheme val="minor"/>
      </rPr>
      <t xml:space="preserve">PROGRAM DE REABILTARE SCOLI, </t>
    </r>
    <r>
      <rPr>
        <sz val="11"/>
        <color theme="1"/>
        <rFont val="Calibri"/>
        <family val="2"/>
        <scheme val="minor"/>
      </rPr>
      <t>demarat de Ministerul Educatiei si Cercetarii, finantata prin Banca Europeana de Investitii (BEI) si Banca de Dezvoltare a Consiliului Europei (BDCE); (consultant arhitectura, urbanism si amenajare peisagistica, consultant general: Louis Berger)</t>
    </r>
  </si>
  <si>
    <r>
      <t xml:space="preserve">Proiect Amenajare peisagistică PARCUL TEI, Bucureşti </t>
    </r>
    <r>
      <rPr>
        <sz val="11"/>
        <color theme="1"/>
        <rFont val="Calibri"/>
        <family val="2"/>
        <scheme val="minor"/>
      </rPr>
      <t>( sef proiect)</t>
    </r>
  </si>
  <si>
    <r>
      <t>Amenajare Peisagistica PLAN URBANISTIC ZONAL Piaţa Universităţii, Piaţa Presei Libere, Piaţa Walter  Mărăcineanu</t>
    </r>
    <r>
      <rPr>
        <sz val="11"/>
        <color theme="1"/>
        <rFont val="Calibri"/>
        <family val="2"/>
        <scheme val="minor"/>
      </rPr>
      <t xml:space="preserve"> ( responsabil secţiune de specialitate - peisagistica)</t>
    </r>
  </si>
  <si>
    <r>
      <t>Biserica Creştin-Ortodoxă «</t>
    </r>
    <r>
      <rPr>
        <b/>
        <i/>
        <sz val="11"/>
        <color theme="1"/>
        <rFont val="Calibri"/>
        <family val="2"/>
        <scheme val="minor"/>
      </rPr>
      <t>Sfinţii Ioachim şi Ana</t>
    </r>
    <r>
      <rPr>
        <b/>
        <sz val="11"/>
        <color theme="1"/>
        <rFont val="Calibri"/>
        <family val="2"/>
        <scheme val="minor"/>
      </rPr>
      <t xml:space="preserve">» şi Corp Administrativ, </t>
    </r>
    <r>
      <rPr>
        <sz val="11"/>
        <color theme="1"/>
        <rFont val="Calibri"/>
        <family val="2"/>
        <scheme val="minor"/>
      </rPr>
      <t>Strada “1Decembrie”, Sector 3, BUCUREŞTI, Amenajare Peisagistica si Plan Urbanistic de Detaliu , pentru MITROPOLIA MUNTENIEI SI A DOBROGEI, ARHIEPISCOPIA BUCUREŞTILOR si Enoriaşii creştin-ortodocsi, ( şef proiect)</t>
    </r>
  </si>
  <si>
    <r>
      <t xml:space="preserve">Plan Urbanistic Zonal  PARCUL CAROL </t>
    </r>
    <r>
      <rPr>
        <sz val="11"/>
        <color theme="1"/>
        <rFont val="Calibri"/>
        <family val="2"/>
        <scheme val="minor"/>
      </rPr>
      <t>(sef proiect complex, sef proiect de specialitate: dr. arh. Cristina Enache )</t>
    </r>
  </si>
  <si>
    <r>
      <t xml:space="preserve"> </t>
    </r>
    <r>
      <rPr>
        <b/>
        <sz val="11"/>
        <color theme="1"/>
        <rFont val="Calibri"/>
        <family val="2"/>
        <scheme val="minor"/>
      </rPr>
      <t xml:space="preserve">’’Definirea regimului tehnic al terenurilor cu funcţiune de spaţiu verde, în scopul protejării şi ameliorării condiţiilor de mediu în Municipiul Bucureşti’’ </t>
    </r>
    <r>
      <rPr>
        <sz val="11"/>
        <color theme="1"/>
        <rFont val="Calibri"/>
        <family val="2"/>
        <scheme val="minor"/>
      </rPr>
      <t>(studiu de cercetare – responsabil secţiune/coautor</t>
    </r>
    <r>
      <rPr>
        <b/>
        <sz val="11"/>
        <color theme="1"/>
        <rFont val="Calibri"/>
        <family val="2"/>
        <scheme val="minor"/>
      </rPr>
      <t xml:space="preserve">, </t>
    </r>
    <r>
      <rPr>
        <sz val="11"/>
        <color theme="1"/>
        <rFont val="Calibri"/>
        <family val="2"/>
        <scheme val="minor"/>
      </rPr>
      <t>sef proiect: prof. dr. arh. Florin Machedon)</t>
    </r>
  </si>
  <si>
    <r>
      <t>Amenajare peisagistica – Cimitirul Ortodox de Vest</t>
    </r>
    <r>
      <rPr>
        <sz val="11"/>
        <color theme="1"/>
        <rFont val="Calibri"/>
        <family val="2"/>
        <scheme val="minor"/>
      </rPr>
      <t xml:space="preserve">, Şoseaua de Centură, Comuna Domneşti, Jud. Ilfov, (sef proiect) </t>
    </r>
  </si>
  <si>
    <r>
      <t>Plan Urbanistic Zonal PARCUL HERASTRAU – ETAPA P.U.D.-urilor PE AXE SI CENTRE DE INTERES</t>
    </r>
    <r>
      <rPr>
        <sz val="11"/>
        <color theme="1"/>
        <rFont val="Calibri"/>
        <family val="2"/>
        <scheme val="minor"/>
      </rPr>
      <t xml:space="preserve"> (sef proiect)</t>
    </r>
  </si>
  <si>
    <r>
      <t>“</t>
    </r>
    <r>
      <rPr>
        <b/>
        <sz val="11"/>
        <color theme="1"/>
        <rFont val="Calibri"/>
        <family val="2"/>
        <scheme val="minor"/>
      </rPr>
      <t>Reabilitarea ecologică a salbei de lacuri de pe Râul Colentina și curatarea    zonelor adiacente În vederea reintroducerii acestora în circuitul turistic al Municipiului Bucureşti”</t>
    </r>
    <r>
      <rPr>
        <sz val="11"/>
        <color theme="1"/>
        <rFont val="Calibri"/>
        <family val="2"/>
        <scheme val="minor"/>
      </rPr>
      <t>, Studiu PHARE, Studiu de Fezabilitate si Brief Design, Proiect Tehnic si DDE, Studiu PHARE  (elaborator sectiune peisagistica)</t>
    </r>
  </si>
  <si>
    <r>
      <t xml:space="preserve"> </t>
    </r>
    <r>
      <rPr>
        <b/>
        <sz val="11"/>
        <color theme="1"/>
        <rFont val="Calibri"/>
        <family val="2"/>
        <scheme val="minor"/>
      </rPr>
      <t>ECOLOGIZAREA ȘI DEZVOLTAREA POTENȚIALULUI TURISTIC DE RECREERE ȘI AGREMENT A PARCULUI HERĂSTRĂU DIN MUNICIPIUL BUCUREŞTI,</t>
    </r>
    <r>
      <rPr>
        <sz val="11"/>
        <color theme="1"/>
        <rFont val="Calibri"/>
        <family val="2"/>
        <scheme val="minor"/>
      </rPr>
      <t xml:space="preserve"> Studiu de Fezabilitate si Brief Design, Proiect Tehnic si DDE, Studiu PHARE   (elaborator sectiune peisagistica)</t>
    </r>
  </si>
  <si>
    <r>
      <t xml:space="preserve">  </t>
    </r>
    <r>
      <rPr>
        <b/>
        <sz val="11"/>
        <color theme="1"/>
        <rFont val="Calibri"/>
        <family val="2"/>
        <scheme val="minor"/>
      </rPr>
      <t>"MODEL CONCEPTUAL ŞI METODOLOGIC PENTRU STABILIREA  SISTEMULUI DE RELAŢII SPECIFICE PLANIFICĂRII STRATEGICE REGIONALE  ÎN ROMÂNIA DIN  PERSPECTIVA DEZVOLTĂRII DURABILE A ZONELOR FUNCŢIONALE/ METROPOLITANE ŞI A AGLOMERAŢIILOR URBANE"</t>
    </r>
    <r>
      <rPr>
        <sz val="11"/>
        <color theme="1"/>
        <rFont val="Calibri"/>
        <family val="2"/>
        <scheme val="minor"/>
      </rPr>
      <t xml:space="preserve"> (sef proiect: lect. dr. arh. Gabriel Pascariu), studiu de cercetare – Programul AMTRANS, Programul naţional de cercetare – dezvoltare – inovare (PNCDI)</t>
    </r>
    <r>
      <rPr>
        <b/>
        <sz val="11"/>
        <color theme="1"/>
        <rFont val="Calibri"/>
        <family val="2"/>
        <scheme val="minor"/>
      </rPr>
      <t/>
    </r>
  </si>
  <si>
    <r>
      <t xml:space="preserve"> P.U.Z. - PALAZU MARE 3 si Propunere de Amenajare a  malului Lacul Siutghiol, MUNICIPIUL CONSTANTA </t>
    </r>
    <r>
      <rPr>
        <sz val="11"/>
        <color theme="1"/>
        <rFont val="Calibri"/>
        <family val="2"/>
        <scheme val="minor"/>
      </rPr>
      <t>(DSBA, sef proiect) ;</t>
    </r>
  </si>
  <si>
    <r>
      <t xml:space="preserve"> P.U.Z. - CARTIERUL FLOREASCA, SECTOR 2, </t>
    </r>
    <r>
      <rPr>
        <sz val="11"/>
        <color theme="1"/>
        <rFont val="Calibri"/>
        <family val="2"/>
        <scheme val="minor"/>
      </rPr>
      <t>(ADEST, coordonare proiect);</t>
    </r>
  </si>
  <si>
    <r>
      <t xml:space="preserve"> P.U.Z. - “STEFĂNEŞTI ÎN FOREST”,Comuna ŞTEFĂNESTI </t>
    </r>
    <r>
      <rPr>
        <sz val="11"/>
        <color theme="1"/>
        <rFont val="Calibri"/>
        <family val="2"/>
        <scheme val="minor"/>
      </rPr>
      <t>(ADEST, coordonare proiect);</t>
    </r>
  </si>
  <si>
    <r>
      <t xml:space="preserve"> P.U.Z. - ZONA AFERENTĂ LACULUI TABACARIEI, MUNICIPIUL CONSTANTA </t>
    </r>
    <r>
      <rPr>
        <sz val="11"/>
        <color theme="1"/>
        <rFont val="Calibri"/>
        <family val="2"/>
        <scheme val="minor"/>
      </rPr>
      <t>(DSBA, sef proiect);</t>
    </r>
  </si>
  <si>
    <r>
      <t xml:space="preserve"> </t>
    </r>
    <r>
      <rPr>
        <b/>
        <sz val="11"/>
        <color theme="1"/>
        <rFont val="Calibri"/>
        <family val="2"/>
        <scheme val="minor"/>
      </rPr>
      <t xml:space="preserve">PUZ – DÂMBOVIŢA , AXĂ VERDE STRUCTURANTĂ a Municipiului BUCUREŞTI, </t>
    </r>
    <r>
      <rPr>
        <sz val="11"/>
        <color theme="1"/>
        <rFont val="Calibri"/>
        <family val="2"/>
        <scheme val="minor"/>
      </rPr>
      <t xml:space="preserve">(UAUIM, membru in echipa);      </t>
    </r>
  </si>
  <si>
    <r>
      <t xml:space="preserve">Plan Urbanistic Zonal PARCUL CIŞMIGIU </t>
    </r>
    <r>
      <rPr>
        <sz val="11"/>
        <color theme="1"/>
        <rFont val="Calibri"/>
        <family val="2"/>
        <scheme val="minor"/>
      </rPr>
      <t>(sef proiect)</t>
    </r>
  </si>
  <si>
    <t>2017 (2017)</t>
  </si>
  <si>
    <r>
      <t xml:space="preserve">Vicepreședintă a </t>
    </r>
    <r>
      <rPr>
        <b/>
        <sz val="11"/>
        <rFont val="Calibri"/>
        <family val="2"/>
        <scheme val="minor"/>
      </rPr>
      <t>Asociației Profesioniștilor Urbaniști din Romania</t>
    </r>
    <r>
      <rPr>
        <sz val="11"/>
        <rFont val="Calibri"/>
        <family val="2"/>
        <scheme val="minor"/>
      </rPr>
      <t xml:space="preserve"> - APUR </t>
    </r>
  </si>
  <si>
    <r>
      <t xml:space="preserve">Membră a </t>
    </r>
    <r>
      <rPr>
        <b/>
        <sz val="11"/>
        <rFont val="Calibri"/>
        <family val="2"/>
        <scheme val="minor"/>
      </rPr>
      <t xml:space="preserve">Comisiei de Specialitate pentru Examinare </t>
    </r>
    <r>
      <rPr>
        <sz val="11"/>
        <rFont val="Calibri"/>
        <family val="2"/>
        <scheme val="minor"/>
      </rPr>
      <t xml:space="preserve">a </t>
    </r>
    <r>
      <rPr>
        <b/>
        <sz val="11"/>
        <rFont val="Calibri"/>
        <family val="2"/>
        <scheme val="minor"/>
      </rPr>
      <t xml:space="preserve">Registrul Urbaniştilor din România - RUR </t>
    </r>
    <r>
      <rPr>
        <sz val="11"/>
        <color theme="1"/>
        <rFont val="Arial"/>
        <family val="2"/>
      </rPr>
      <t/>
    </r>
  </si>
  <si>
    <r>
      <t xml:space="preserve">Coodonatoare a </t>
    </r>
    <r>
      <rPr>
        <b/>
        <sz val="11"/>
        <rFont val="Calibri"/>
        <family val="2"/>
        <scheme val="minor"/>
      </rPr>
      <t xml:space="preserve">Subcomisiei de Specialitate pentru Formare Profesională, Stagiu și Cercetare,  a Registrul Urbaniştilor din România - RUR </t>
    </r>
  </si>
  <si>
    <r>
      <t xml:space="preserve">- </t>
    </r>
    <r>
      <rPr>
        <b/>
        <sz val="11"/>
        <rFont val="Calibri"/>
        <family val="2"/>
        <scheme val="minor"/>
      </rPr>
      <t>Comisia pentru evaluarea dosarelor pentru concursul Premiul Peisajului acordat de Consiliul Europei</t>
    </r>
    <r>
      <rPr>
        <sz val="11"/>
        <rFont val="Calibri"/>
        <family val="2"/>
        <scheme val="minor"/>
      </rPr>
      <t>, Ediția a 3-a, 2012-2013 (cf. Ordin MDRT 3434/07.12.2012.</t>
    </r>
  </si>
  <si>
    <t>4.</t>
  </si>
  <si>
    <t>Volume 67 (2)</t>
  </si>
  <si>
    <t>11 pag (pag.476-486)</t>
  </si>
  <si>
    <t>Iunie 2019</t>
  </si>
  <si>
    <t>ISBN 976-606-638-165-9</t>
  </si>
  <si>
    <t>8</t>
  </si>
  <si>
    <t>6 pag        (pag 1692-1696)</t>
  </si>
  <si>
    <t>”Impact of Infrastructure to Human and Urban”</t>
  </si>
  <si>
    <t>"The Role of the Landscape in the Identity Generation Process"</t>
  </si>
  <si>
    <t>"Social Movements Against the Destruction of Green Public Spaces - Case Study: The Alexandru Ioan Cuza (I.O.R.) Park, Bucharest"</t>
  </si>
  <si>
    <t xml:space="preserve">“Unconventional Solutions to Neutralize the Effect of Infrastructure on the Human Metabolism” </t>
  </si>
  <si>
    <r>
      <t>"Rural waterfronts, green areas and natural landscape at the Danube"</t>
    </r>
    <r>
      <rPr>
        <i/>
        <sz val="11"/>
        <color theme="1"/>
        <rFont val="Arial"/>
        <family val="2"/>
      </rPr>
      <t/>
    </r>
  </si>
  <si>
    <r>
      <t xml:space="preserve">Acasandre, Andreea,    </t>
    </r>
    <r>
      <rPr>
        <b/>
        <sz val="11"/>
        <color rgb="FF000000"/>
        <rFont val="Calibri"/>
        <family val="2"/>
        <scheme val="minor"/>
      </rPr>
      <t>Craciun,  Cerasella</t>
    </r>
  </si>
  <si>
    <t>"Opportunities, Risks and Ethical Values in the Integration of a Sensitive Natural Area in a Difficultly Urbanized Landscape Zone. Case Study Research: Văcărești Natural Park"</t>
  </si>
  <si>
    <r>
      <rPr>
        <b/>
        <sz val="11"/>
        <color rgb="FF000000"/>
        <rFont val="Calibri"/>
        <family val="2"/>
        <scheme val="minor"/>
      </rPr>
      <t xml:space="preserve">Craciun, Cerasella,          </t>
    </r>
    <r>
      <rPr>
        <sz val="11"/>
        <color indexed="8"/>
        <rFont val="Calibri"/>
        <family val="2"/>
        <scheme val="minor"/>
      </rPr>
      <t xml:space="preserve"> Dinca Ancu</t>
    </r>
  </si>
  <si>
    <r>
      <rPr>
        <b/>
        <sz val="11"/>
        <color rgb="FF000000"/>
        <rFont val="Calibri"/>
        <family val="2"/>
        <scheme val="minor"/>
      </rPr>
      <t xml:space="preserve">Craciun, Cerasella, </t>
    </r>
    <r>
      <rPr>
        <sz val="11"/>
        <color indexed="8"/>
        <rFont val="Calibri"/>
        <family val="2"/>
        <scheme val="minor"/>
      </rPr>
      <t xml:space="preserve">          Dinca Ancu</t>
    </r>
  </si>
  <si>
    <t xml:space="preserve">ISSN (print): 2601–2510,        ISSN (on-line): 2601–2529,       ISSN–L: 2601–2510, ISBN: 978-1-910129-16-6, </t>
  </si>
  <si>
    <r>
      <rPr>
        <b/>
        <sz val="11"/>
        <color rgb="FF000000"/>
        <rFont val="Calibri"/>
        <family val="2"/>
        <scheme val="minor"/>
      </rPr>
      <t>Craciun,  Cerasella,</t>
    </r>
    <r>
      <rPr>
        <sz val="11"/>
        <color indexed="8"/>
        <rFont val="Calibri"/>
        <family val="2"/>
        <scheme val="minor"/>
      </rPr>
      <t xml:space="preserve"> Acasandre, Andreea </t>
    </r>
  </si>
  <si>
    <t xml:space="preserve">Vol 4 No 1 (2018): CATES 2017 </t>
  </si>
  <si>
    <t>14 pag    (pag. 66-79)</t>
  </si>
  <si>
    <r>
      <rPr>
        <b/>
        <sz val="11"/>
        <color rgb="FF000000"/>
        <rFont val="Calibri"/>
        <family val="2"/>
        <scheme val="minor"/>
      </rPr>
      <t>Craciun,  Cerasella,</t>
    </r>
    <r>
      <rPr>
        <sz val="11"/>
        <color indexed="8"/>
        <rFont val="Calibri"/>
        <family val="2"/>
        <scheme val="minor"/>
      </rPr>
      <t xml:space="preserve"> Bostenaru-Dan, Maria</t>
    </r>
  </si>
  <si>
    <t>7</t>
  </si>
  <si>
    <t>7th LUMEN International Conference –  Multidimensional Education and Professional Development. Ethical Values – MEPDEV 2015, Central and Eastern European Lumen Conference, New Approaches in Humanistic Social and Science, Chisinau, Republic of Moldova</t>
  </si>
  <si>
    <t xml:space="preserve">5 pag.      (pag 309-313) </t>
  </si>
  <si>
    <t>5 pag.   (pag.5-9)</t>
  </si>
  <si>
    <t>6 pag.    (pag.1-6)</t>
  </si>
  <si>
    <t>Editura Internationala Springer</t>
  </si>
  <si>
    <r>
      <t xml:space="preserve">Ochinciuc, Cristina Victoria , Georgescu, Mihaela Stela, </t>
    </r>
    <r>
      <rPr>
        <b/>
        <sz val="12"/>
        <color rgb="FF000000"/>
        <rFont val="Calibri"/>
        <family val="2"/>
      </rPr>
      <t>Cerasella Craciun</t>
    </r>
    <r>
      <rPr>
        <sz val="12"/>
        <color indexed="8"/>
        <rFont val="Calibri"/>
        <family val="2"/>
      </rPr>
      <t xml:space="preserve">,                Raetchi, Sonia,                         Ana Opris,                               Andone,  Radu,                    Suarasan, Mihai </t>
    </r>
  </si>
  <si>
    <r>
      <rPr>
        <b/>
        <sz val="12"/>
        <color rgb="FF000000"/>
        <rFont val="Calibri"/>
        <family val="2"/>
      </rPr>
      <t>Craciun, Cerasella,</t>
    </r>
    <r>
      <rPr>
        <sz val="12"/>
        <color indexed="8"/>
        <rFont val="Calibri"/>
        <family val="2"/>
      </rPr>
      <t xml:space="preserve">             Dinca, Ancu,                    Lungana, A</t>
    </r>
  </si>
  <si>
    <t>“MEMORIA LOCULUI. Interactiune intre Context, Sit, Forma și Fiinta Umana, prin Peisaj Rural Arhetipal si Peisaj Antropic Urban”</t>
  </si>
  <si>
    <r>
      <rPr>
        <b/>
        <sz val="11"/>
        <color theme="1"/>
        <rFont val="Arial"/>
        <family val="2"/>
      </rPr>
      <t>„Peisajul urban – Între `</t>
    </r>
    <r>
      <rPr>
        <b/>
        <i/>
        <sz val="11"/>
        <color theme="1"/>
        <rFont val="Arial"/>
        <family val="2"/>
      </rPr>
      <t>loc al memoriei</t>
    </r>
    <r>
      <rPr>
        <b/>
        <sz val="11"/>
        <color theme="1"/>
        <rFont val="Arial"/>
        <family val="2"/>
      </rPr>
      <t>` şi `</t>
    </r>
    <r>
      <rPr>
        <b/>
        <i/>
        <sz val="11"/>
        <color theme="1"/>
        <rFont val="Arial"/>
        <family val="2"/>
      </rPr>
      <t>loc al acţiunii</t>
    </r>
    <r>
      <rPr>
        <b/>
        <sz val="11"/>
        <color theme="1"/>
        <rFont val="Arial"/>
        <family val="2"/>
      </rPr>
      <t xml:space="preserve">`” </t>
    </r>
  </si>
  <si>
    <r>
      <rPr>
        <b/>
        <sz val="11"/>
        <color rgb="FF000000"/>
        <rFont val="Calibri"/>
        <family val="2"/>
        <scheme val="minor"/>
      </rPr>
      <t xml:space="preserve">Craciun, Cerasella,    </t>
    </r>
    <r>
      <rPr>
        <sz val="11"/>
        <color indexed="8"/>
        <rFont val="Calibri"/>
        <family val="2"/>
        <scheme val="minor"/>
      </rPr>
      <t>Bostenaru Dan, Maria</t>
    </r>
  </si>
  <si>
    <r>
      <t xml:space="preserve">Bostenaru Dan, Maria, </t>
    </r>
    <r>
      <rPr>
        <b/>
        <sz val="11"/>
        <rFont val="Calibri"/>
        <family val="2"/>
        <scheme val="minor"/>
      </rPr>
      <t>Craciun, Cerasella</t>
    </r>
  </si>
  <si>
    <t>Intreaga Activitate (1999-2019)</t>
  </si>
  <si>
    <r>
      <t xml:space="preserve">Câștigătoare Premiu International  (ca autor concept și coordonator echipă) - </t>
    </r>
    <r>
      <rPr>
        <b/>
        <sz val="11"/>
        <color theme="1"/>
        <rFont val="Calibri"/>
        <family val="2"/>
        <scheme val="minor"/>
      </rPr>
      <t>Winner Award of the “FORT JAMES BEACH CLUB ANTIGUA 5*” Concept Contest - Caribbean Islands, Antigua and Barbuda Island State, Antilles Archipelag</t>
    </r>
    <r>
      <rPr>
        <sz val="11"/>
        <color theme="1"/>
        <rFont val="Calibri"/>
        <family val="2"/>
        <scheme val="minor"/>
      </rPr>
      <t xml:space="preserve">o, concurs organizat de JFS International Trading LTD </t>
    </r>
  </si>
  <si>
    <r>
      <t xml:space="preserve">Câștigătoare (in echipă, ca sef proiect de specialitate peisagistica), </t>
    </r>
    <r>
      <rPr>
        <b/>
        <sz val="11"/>
        <color theme="1"/>
        <rFont val="Calibri"/>
        <family val="2"/>
        <scheme val="minor"/>
      </rPr>
      <t xml:space="preserve">INTERNATIONAL PROPERTY AWARD WINNERS, </t>
    </r>
    <r>
      <rPr>
        <sz val="11"/>
        <color theme="1"/>
        <rFont val="Calibri"/>
        <family val="2"/>
        <scheme val="minor"/>
      </rPr>
      <t xml:space="preserve">in cadrul </t>
    </r>
    <r>
      <rPr>
        <b/>
        <sz val="11"/>
        <color theme="1"/>
        <rFont val="Calibri"/>
        <family val="2"/>
        <scheme val="minor"/>
      </rPr>
      <t>EUROPEAN 2018 AWARD,</t>
    </r>
    <r>
      <rPr>
        <sz val="11"/>
        <color theme="1"/>
        <rFont val="Calibri"/>
        <family val="2"/>
        <scheme val="minor"/>
      </rPr>
      <t xml:space="preserve"> Sectiunea</t>
    </r>
    <r>
      <rPr>
        <b/>
        <sz val="11"/>
        <color theme="1"/>
        <rFont val="Calibri"/>
        <family val="2"/>
        <scheme val="minor"/>
      </rPr>
      <t xml:space="preserve"> “Architecture Multiple Residence”,</t>
    </r>
    <r>
      <rPr>
        <sz val="11"/>
        <color theme="1"/>
        <rFont val="Calibri"/>
        <family val="2"/>
        <scheme val="minor"/>
      </rPr>
      <t xml:space="preserve"> cu proiectul “</t>
    </r>
    <r>
      <rPr>
        <b/>
        <sz val="11"/>
        <color theme="1"/>
        <rFont val="Calibri"/>
        <family val="2"/>
        <scheme val="minor"/>
      </rPr>
      <t>Luxuria Domenii Residence – Bucharest, Romania”</t>
    </r>
    <r>
      <rPr>
        <sz val="11"/>
        <color theme="1"/>
        <rFont val="Calibri"/>
        <family val="2"/>
        <scheme val="minor"/>
      </rPr>
      <t>, sef proiect complex: VS&amp;A (arh. Vlad Simionescu, dr. arh. Raluca Buzdugan),  Royal Lancaster, Londra</t>
    </r>
  </si>
  <si>
    <r>
      <t xml:space="preserve">Premiul III (ca autor), </t>
    </r>
    <r>
      <rPr>
        <b/>
        <sz val="11"/>
        <color theme="1"/>
        <rFont val="Calibri"/>
        <family val="2"/>
        <scheme val="minor"/>
      </rPr>
      <t>CONCURSUL PARCULUI CENTENARULUI,</t>
    </r>
    <r>
      <rPr>
        <sz val="11"/>
        <color theme="1"/>
        <rFont val="Calibri"/>
        <family val="2"/>
        <scheme val="minor"/>
      </rPr>
      <t xml:space="preserve"> cu Conceptul: </t>
    </r>
    <r>
      <rPr>
        <b/>
        <sz val="11"/>
        <color theme="1"/>
        <rFont val="Calibri"/>
        <family val="2"/>
        <scheme val="minor"/>
      </rPr>
      <t>PARCUL COMEMORATIV AL REÎNTREGIRII NEAMULUI ROMANESC</t>
    </r>
    <r>
      <rPr>
        <sz val="11"/>
        <color theme="1"/>
        <rFont val="Calibri"/>
        <family val="2"/>
        <scheme val="minor"/>
      </rPr>
      <t xml:space="preserve"> / </t>
    </r>
    <r>
      <rPr>
        <b/>
        <i/>
        <sz val="11"/>
        <color theme="1"/>
        <rFont val="Calibri"/>
        <family val="2"/>
        <scheme val="minor"/>
      </rPr>
      <t>Motto:</t>
    </r>
    <r>
      <rPr>
        <i/>
        <sz val="11"/>
        <color theme="1"/>
        <rFont val="Calibri"/>
        <family val="2"/>
        <scheme val="minor"/>
      </rPr>
      <t xml:space="preserve"> </t>
    </r>
    <r>
      <rPr>
        <b/>
        <i/>
        <sz val="11"/>
        <color theme="1"/>
        <rFont val="Calibri"/>
        <family val="2"/>
        <scheme val="minor"/>
      </rPr>
      <t xml:space="preserve">„Pe Aici Nu Se Trece !”, </t>
    </r>
    <r>
      <rPr>
        <sz val="11"/>
        <color theme="1"/>
        <rFont val="Calibri"/>
        <family val="2"/>
        <scheme val="minor"/>
      </rPr>
      <t xml:space="preserve">concurs organizat de  Administratia Lacuri, Parcuri si Agrement Bucuresti si Primaria Municipiului Bucuresti </t>
    </r>
  </si>
  <si>
    <r>
      <t xml:space="preserve">Selectată (ca autor/șef proiect complex) la </t>
    </r>
    <r>
      <rPr>
        <b/>
        <sz val="11"/>
        <color theme="1"/>
        <rFont val="Calibri"/>
        <family val="2"/>
        <scheme val="minor"/>
      </rPr>
      <t>Bienala Națională de Arhitectură 2018</t>
    </r>
    <r>
      <rPr>
        <sz val="11"/>
        <color theme="1"/>
        <rFont val="Calibri"/>
        <family val="2"/>
        <scheme val="minor"/>
      </rPr>
      <t>, Secțiunea „</t>
    </r>
    <r>
      <rPr>
        <i/>
        <sz val="11"/>
        <color theme="1"/>
        <rFont val="Calibri"/>
        <family val="2"/>
        <scheme val="minor"/>
      </rPr>
      <t>Arhitectura Verde și Energii Alternative</t>
    </r>
    <r>
      <rPr>
        <sz val="11"/>
        <color theme="1"/>
        <rFont val="Calibri"/>
        <family val="2"/>
        <scheme val="minor"/>
      </rPr>
      <t>” cu proiectul 1: Studiu de Cercetare și Proiectare Aplicată</t>
    </r>
    <r>
      <rPr>
        <b/>
        <sz val="11"/>
        <color theme="1"/>
        <rFont val="Calibri"/>
        <family val="2"/>
        <scheme val="minor"/>
      </rPr>
      <t xml:space="preserve"> - Studiu Metodologic la Nivelul Macro- si Mezzo-Peisajului Natural Antropic si Cultural, </t>
    </r>
    <r>
      <rPr>
        <sz val="11"/>
        <color theme="1"/>
        <rFont val="Calibri"/>
        <family val="2"/>
        <scheme val="minor"/>
      </rPr>
      <t>ca</t>
    </r>
    <r>
      <rPr>
        <b/>
        <sz val="11"/>
        <color theme="1"/>
        <rFont val="Calibri"/>
        <family val="2"/>
        <scheme val="minor"/>
      </rPr>
      <t xml:space="preserve"> </t>
    </r>
    <r>
      <rPr>
        <sz val="11"/>
        <color theme="1"/>
        <rFont val="Calibri"/>
        <family val="2"/>
        <scheme val="minor"/>
      </rPr>
      <t xml:space="preserve">autoare/șef proiect complex, în cadrul </t>
    </r>
    <r>
      <rPr>
        <b/>
        <sz val="11"/>
        <color theme="1"/>
        <rFont val="Calibri"/>
        <family val="2"/>
        <scheme val="minor"/>
      </rPr>
      <t>„Studiului de Fundamentare Amenajare Peisagistică  a Județului Brăila – Renaturarea pentru Limitarea Efectelor Adverse Microclimatice şi Punerea în Valoare a Potenţialului Economic şi Turistic al Judeţului Brăila”</t>
    </r>
    <r>
      <rPr>
        <sz val="11"/>
        <color theme="1"/>
        <rFont val="Calibri"/>
        <family val="2"/>
        <scheme val="minor"/>
      </rPr>
      <t>, UAUIM/CCPEC</t>
    </r>
  </si>
  <si>
    <r>
      <t xml:space="preserve">Selectată (coautor/șef proiect studiu de specialitate peisagistică) la </t>
    </r>
    <r>
      <rPr>
        <b/>
        <sz val="11"/>
        <color theme="1"/>
        <rFont val="Calibri"/>
        <family val="2"/>
        <scheme val="minor"/>
      </rPr>
      <t>Bienala Națională de Arhitectură 2018</t>
    </r>
    <r>
      <rPr>
        <sz val="11"/>
        <color theme="1"/>
        <rFont val="Calibri"/>
        <family val="2"/>
        <scheme val="minor"/>
      </rPr>
      <t>, Secțiunea „</t>
    </r>
    <r>
      <rPr>
        <i/>
        <sz val="11"/>
        <color theme="1"/>
        <rFont val="Calibri"/>
        <family val="2"/>
        <scheme val="minor"/>
      </rPr>
      <t>Arhitectura Verde și Energii Alternative</t>
    </r>
    <r>
      <rPr>
        <sz val="11"/>
        <color theme="1"/>
        <rFont val="Calibri"/>
        <family val="2"/>
        <scheme val="minor"/>
      </rPr>
      <t xml:space="preserve">” cu proiect 3: </t>
    </r>
    <r>
      <rPr>
        <b/>
        <sz val="11"/>
        <color theme="1"/>
        <rFont val="Calibri"/>
        <family val="2"/>
        <scheme val="minor"/>
      </rPr>
      <t>„Studiul de Amenajare Peisagistică a Teritoriului de Nord al Periurbanului Municipiului Brăila”</t>
    </r>
    <r>
      <rPr>
        <sz val="11"/>
        <color theme="1"/>
        <rFont val="Calibri"/>
        <family val="2"/>
        <scheme val="minor"/>
      </rPr>
      <t>, în cadrul proiectului</t>
    </r>
    <r>
      <rPr>
        <b/>
        <sz val="11"/>
        <color theme="1"/>
        <rFont val="Calibri"/>
        <family val="2"/>
        <scheme val="minor"/>
      </rPr>
      <t xml:space="preserve"> </t>
    </r>
    <r>
      <rPr>
        <b/>
        <sz val="11"/>
        <color rgb="FF000000"/>
        <rFont val="Calibri"/>
        <family val="2"/>
        <scheme val="minor"/>
      </rPr>
      <t xml:space="preserve">“Strategia de dezvoltare </t>
    </r>
    <r>
      <rPr>
        <b/>
        <sz val="11"/>
        <color theme="1"/>
        <rFont val="Calibri"/>
        <family val="2"/>
        <scheme val="minor"/>
      </rPr>
      <t xml:space="preserve">a teritoriului de Nord al periurbanului Municipiului Brăila şi regulamentul – cadru de urbanism pentru acest teritoriu”, </t>
    </r>
    <r>
      <rPr>
        <sz val="11"/>
        <color theme="1"/>
        <rFont val="Calibri"/>
        <family val="2"/>
        <scheme val="minor"/>
      </rPr>
      <t>integrat în “</t>
    </r>
    <r>
      <rPr>
        <b/>
        <sz val="11"/>
        <color theme="1"/>
        <rFont val="Calibri"/>
        <family val="2"/>
        <scheme val="minor"/>
      </rPr>
      <t>Planul de amenajare a teritoriului zonal (P.A.T.Z.) periurban al Municipiului Brăila”</t>
    </r>
    <r>
      <rPr>
        <sz val="11"/>
        <color theme="1"/>
        <rFont val="Calibri"/>
        <family val="2"/>
        <scheme val="minor"/>
      </rPr>
      <t>(sef proiect: prof. dr. arh. Catalin Nicolae Sârbu), UAUIM/CCPEC</t>
    </r>
  </si>
  <si>
    <r>
      <t xml:space="preserve">Selectată la </t>
    </r>
    <r>
      <rPr>
        <b/>
        <sz val="11"/>
        <color theme="1"/>
        <rFont val="Calibri"/>
        <family val="2"/>
      </rPr>
      <t>Bienala Națională de Arhitectură 2018</t>
    </r>
    <r>
      <rPr>
        <sz val="11"/>
        <color theme="1"/>
        <rFont val="Calibri"/>
        <family val="2"/>
      </rPr>
      <t>, în cadrul Secțiunii „</t>
    </r>
    <r>
      <rPr>
        <i/>
        <sz val="11"/>
        <color theme="1"/>
        <rFont val="Calibri"/>
        <family val="2"/>
      </rPr>
      <t>Publicații”</t>
    </r>
    <r>
      <rPr>
        <sz val="11"/>
        <color theme="1"/>
        <rFont val="Calibri"/>
        <family val="2"/>
      </rPr>
      <t>, cu C</t>
    </r>
    <r>
      <rPr>
        <b/>
        <sz val="11"/>
        <color theme="1"/>
        <rFont val="Calibri"/>
        <family val="2"/>
      </rPr>
      <t>artea ”Space and Time Visualisation</t>
    </r>
    <r>
      <rPr>
        <sz val="11"/>
        <color theme="1"/>
        <rFont val="Calibri"/>
        <family val="2"/>
      </rPr>
      <t>”, (editori coordonatori: Boștenaru-Dan, Maria, Crăciun, Cerasella),  ISBN 978-3-319-24940-7, eBook ISBN: 978-3-319-24942-1, Seria: Earth Sciences &amp; Geography, Editura Springer, 2016, ca editor coordonator si autor al capitolului ”</t>
    </r>
    <r>
      <rPr>
        <b/>
        <sz val="11"/>
        <color theme="1"/>
        <rFont val="Calibri"/>
        <family val="2"/>
      </rPr>
      <t>The Natural, and Cultural Landscape Between Space and Time. Case Study: The Lost Gardens of Bucharest</t>
    </r>
    <r>
      <rPr>
        <sz val="11"/>
        <color theme="1"/>
        <rFont val="Calibri"/>
        <family val="2"/>
      </rPr>
      <t>” (16 pagini / pag 19-34)</t>
    </r>
  </si>
  <si>
    <r>
      <t xml:space="preserve">Selectionare Proiecte Finaliste si Premiu 2 la votul studentilor (in calitate de expert consultant de specialitate peisagistica în echipa UAUIM), la Concursul Internațional </t>
    </r>
    <r>
      <rPr>
        <b/>
        <sz val="11"/>
        <color theme="1"/>
        <rFont val="Calibri"/>
        <family val="2"/>
        <scheme val="minor"/>
      </rPr>
      <t xml:space="preserve">Piranesi Prix de Rome, </t>
    </r>
    <r>
      <rPr>
        <sz val="11"/>
        <color theme="1"/>
        <rFont val="Calibri"/>
        <family val="2"/>
        <scheme val="minor"/>
      </rPr>
      <t xml:space="preserve">cu tema </t>
    </r>
    <r>
      <rPr>
        <b/>
        <i/>
        <sz val="11"/>
        <color theme="1"/>
        <rFont val="Calibri"/>
        <family val="2"/>
        <scheme val="minor"/>
      </rPr>
      <t>„Designing</t>
    </r>
    <r>
      <rPr>
        <sz val="11"/>
        <color theme="1"/>
        <rFont val="Calibri"/>
        <family val="2"/>
        <scheme val="minor"/>
      </rPr>
      <t xml:space="preserve"> </t>
    </r>
    <r>
      <rPr>
        <b/>
        <i/>
        <sz val="11"/>
        <color theme="1"/>
        <rFont val="Calibri"/>
        <family val="2"/>
        <scheme val="minor"/>
      </rPr>
      <t>The Hadrian’s Villa UNESCO Buffer Zone. International Call for Projects for the Grand Villa Adriana</t>
    </r>
    <r>
      <rPr>
        <sz val="11"/>
        <color theme="1"/>
        <rFont val="Calibri"/>
        <family val="2"/>
        <scheme val="minor"/>
      </rPr>
      <t xml:space="preserve">”, concurs pentru profesionisti arhitecți-profesori universitari aparținând școlilor de arhitectură, (coordonatori echipa UAUIM: prof. dr. arh. Marius Marcu Lapadat, lect. dr. arh. Oana Diaconescu, asist. dr. arh. Daniel Nicolae Armenciu, arh. Danilo Vespier), organizat de </t>
    </r>
    <r>
      <rPr>
        <i/>
        <sz val="11"/>
        <color theme="1"/>
        <rFont val="Calibri"/>
        <family val="2"/>
        <scheme val="minor"/>
      </rPr>
      <t>Academia Adrianea di Architettura e Archeologia</t>
    </r>
    <r>
      <rPr>
        <sz val="11"/>
        <color theme="1"/>
        <rFont val="Calibri"/>
        <family val="2"/>
        <scheme val="minor"/>
      </rPr>
      <t xml:space="preserve"> și </t>
    </r>
    <r>
      <rPr>
        <i/>
        <sz val="11"/>
        <color theme="1"/>
        <rFont val="Calibri"/>
        <family val="2"/>
        <scheme val="minor"/>
      </rPr>
      <t>l’Istituto Autonomo di Cultura di Villa Adriana e Villa d’Este</t>
    </r>
    <r>
      <rPr>
        <sz val="11"/>
        <color theme="1"/>
        <rFont val="Calibri"/>
        <family val="2"/>
        <scheme val="minor"/>
      </rPr>
      <t>, Roma, Casa dell’Architettura</t>
    </r>
  </si>
  <si>
    <r>
      <t xml:space="preserve">Selectată (coautor/șef proiect studiu de specialitate peisagistică) la </t>
    </r>
    <r>
      <rPr>
        <b/>
        <sz val="11"/>
        <color theme="1"/>
        <rFont val="Calibri"/>
        <family val="2"/>
        <scheme val="minor"/>
      </rPr>
      <t>Bienala Națională de Arhitectură 2018</t>
    </r>
    <r>
      <rPr>
        <sz val="11"/>
        <color theme="1"/>
        <rFont val="Calibri"/>
        <family val="2"/>
        <scheme val="minor"/>
      </rPr>
      <t>, Secțiunea „</t>
    </r>
    <r>
      <rPr>
        <i/>
        <sz val="11"/>
        <color theme="1"/>
        <rFont val="Calibri"/>
        <family val="2"/>
        <scheme val="minor"/>
      </rPr>
      <t>Arhitectura Verde și Energii Alternative</t>
    </r>
    <r>
      <rPr>
        <sz val="11"/>
        <color theme="1"/>
        <rFont val="Calibri"/>
        <family val="2"/>
        <scheme val="minor"/>
      </rPr>
      <t xml:space="preserve">”, </t>
    </r>
    <r>
      <rPr>
        <b/>
        <sz val="11"/>
        <color theme="1"/>
        <rFont val="Calibri"/>
        <family val="2"/>
        <scheme val="minor"/>
      </rPr>
      <t xml:space="preserve"> </t>
    </r>
    <r>
      <rPr>
        <sz val="11"/>
        <color theme="1"/>
        <rFont val="Calibri"/>
        <family val="2"/>
        <scheme val="minor"/>
      </rPr>
      <t>în cadrul proiectului 2</t>
    </r>
    <r>
      <rPr>
        <b/>
        <sz val="11"/>
        <color theme="1"/>
        <rFont val="Calibri"/>
        <family val="2"/>
        <scheme val="minor"/>
      </rPr>
      <t xml:space="preserve"> PUG Galați,</t>
    </r>
    <r>
      <rPr>
        <sz val="11"/>
        <color theme="1"/>
        <rFont val="Calibri"/>
        <family val="2"/>
        <scheme val="minor"/>
      </rPr>
      <t xml:space="preserve"> (șef proiect: prof. dr. arh. Tiberiu Florescu, coordonator proiect: conf. dr. urb. Andreea Popa), UAUIM/CCPEC</t>
    </r>
    <r>
      <rPr>
        <b/>
        <sz val="11"/>
        <color theme="1"/>
        <rFont val="Calibri"/>
        <family val="2"/>
        <scheme val="minor"/>
      </rPr>
      <t xml:space="preserve"> </t>
    </r>
  </si>
  <si>
    <r>
      <rPr>
        <sz val="11"/>
        <color theme="1"/>
        <rFont val="Calibri"/>
        <family val="2"/>
        <scheme val="minor"/>
      </rPr>
      <t xml:space="preserve">Diplomă aniversară pentru </t>
    </r>
    <r>
      <rPr>
        <b/>
        <sz val="11"/>
        <color theme="1"/>
        <rFont val="Calibri"/>
        <family val="2"/>
        <scheme val="minor"/>
      </rPr>
      <t>„Ataşamentul şi Rezultatele obţinute în Şcoala de Arhitectură”</t>
    </r>
    <r>
      <rPr>
        <sz val="11"/>
        <color theme="1"/>
        <rFont val="Calibri"/>
        <family val="2"/>
        <scheme val="minor"/>
      </rPr>
      <t>, oferit de Universitatea de Arhitectură şi Urbanism „Ion Mincu”</t>
    </r>
  </si>
  <si>
    <r>
      <t>Premiul (în colectiv, ca autoarea a secțiunii de specialitate peisagistica),  oferit în cadrul</t>
    </r>
    <r>
      <rPr>
        <b/>
        <sz val="11"/>
        <color theme="1"/>
        <rFont val="Calibri"/>
        <family val="2"/>
      </rPr>
      <t xml:space="preserve"> Bienalei Naţionale de Arhitectură Bucureşti 2012, </t>
    </r>
    <r>
      <rPr>
        <sz val="11"/>
        <color theme="1"/>
        <rFont val="Calibri"/>
        <family val="2"/>
      </rPr>
      <t xml:space="preserve"> studiu "</t>
    </r>
    <r>
      <rPr>
        <b/>
        <sz val="11"/>
        <color theme="1"/>
        <rFont val="Calibri"/>
        <family val="2"/>
      </rPr>
      <t>Spațiul public, calitatea vieții urbane și Peisajul ca resursă fragilă - Mezzo-peisajul și Peisajul Natural, Antropic și Cultural în Municipiul București",</t>
    </r>
    <r>
      <rPr>
        <sz val="11"/>
        <color theme="1"/>
        <rFont val="Calibri"/>
        <family val="2"/>
      </rPr>
      <t xml:space="preserve"> din cadrul „</t>
    </r>
    <r>
      <rPr>
        <i/>
        <sz val="11"/>
        <color theme="1"/>
        <rFont val="Calibri"/>
        <family val="2"/>
      </rPr>
      <t>Strategiei de dezvoltare urbană integrată a Municipiului Bucureşti şi a teritoriului său de susţinere şi influenţă - Conceptul Strategic Bucureşti 2035”</t>
    </r>
    <r>
      <rPr>
        <sz val="11"/>
        <color theme="1"/>
        <rFont val="Calibri"/>
        <family val="2"/>
      </rPr>
      <t xml:space="preserve"> (sef proiect complex: dr. arh. Constantin Enache, manager proiect: dr. arh. Liviu Ianăși), cu </t>
    </r>
    <r>
      <rPr>
        <b/>
        <sz val="11"/>
        <color theme="1"/>
        <rFont val="Calibri"/>
        <family val="2"/>
      </rPr>
      <t>"Diploma pentru contribuție la fundamentarea și dezvoltarea planificării strategice urbane și teritoriale"</t>
    </r>
    <r>
      <rPr>
        <sz val="11"/>
        <color theme="1"/>
        <rFont val="Calibri"/>
        <family val="2"/>
      </rPr>
      <t>, acordată de Ministerul Dezvoltării Regionale și Turismului.</t>
    </r>
  </si>
  <si>
    <r>
      <t xml:space="preserve">Nominalizare pentru România, din partea  UAUIM -  FU,  pentru </t>
    </r>
    <r>
      <rPr>
        <b/>
        <sz val="11"/>
        <color theme="1"/>
        <rFont val="Calibri"/>
        <family val="2"/>
        <scheme val="minor"/>
      </rPr>
      <t>„</t>
    </r>
    <r>
      <rPr>
        <b/>
        <i/>
        <sz val="11"/>
        <color theme="1"/>
        <rFont val="Calibri"/>
        <family val="2"/>
        <scheme val="minor"/>
      </rPr>
      <t>Outstanding Educator Award</t>
    </r>
    <r>
      <rPr>
        <b/>
        <sz val="11"/>
        <color theme="1"/>
        <rFont val="Calibri"/>
        <family val="2"/>
        <scheme val="minor"/>
      </rPr>
      <t xml:space="preserve">”, </t>
    </r>
    <r>
      <rPr>
        <sz val="11"/>
        <color theme="1"/>
        <rFont val="Calibri"/>
        <family val="2"/>
        <scheme val="minor"/>
      </rPr>
      <t>la Premiile</t>
    </r>
    <r>
      <rPr>
        <b/>
        <sz val="11"/>
        <color theme="1"/>
        <rFont val="Calibri"/>
        <family val="2"/>
        <scheme val="minor"/>
      </rPr>
      <t xml:space="preserve"> European Council of Landscape Architecture Schools (ECLAS</t>
    </r>
    <r>
      <rPr>
        <sz val="11"/>
        <color theme="1"/>
        <rFont val="Calibri"/>
        <family val="2"/>
        <scheme val="minor"/>
      </rPr>
      <t>), ca recunoastere a eforturilor depuse pentru  participarea la infiintarea, coordonarea si stabilirea curriculei universitare  pentru programele sectiei Peisagsitica, respectiv: Licenta "</t>
    </r>
    <r>
      <rPr>
        <i/>
        <sz val="11"/>
        <color theme="1"/>
        <rFont val="Calibri"/>
        <family val="2"/>
        <scheme val="minor"/>
      </rPr>
      <t>Amenajarea si Planificarea Peisajulu</t>
    </r>
    <r>
      <rPr>
        <sz val="11"/>
        <color theme="1"/>
        <rFont val="Calibri"/>
        <family val="2"/>
        <scheme val="minor"/>
      </rPr>
      <t xml:space="preserve">i" si Master </t>
    </r>
    <r>
      <rPr>
        <i/>
        <sz val="11"/>
        <color theme="1"/>
        <rFont val="Calibri"/>
        <family val="2"/>
        <scheme val="minor"/>
      </rPr>
      <t>"Peisaj si Teritoriu</t>
    </r>
    <r>
      <rPr>
        <sz val="11"/>
        <color theme="1"/>
        <rFont val="Calibri"/>
        <family val="2"/>
        <scheme val="minor"/>
      </rPr>
      <t>"</t>
    </r>
  </si>
  <si>
    <r>
      <t xml:space="preserve">Câștigătoare Premiu (în colectiv) în domeniul sustenabilității pentru </t>
    </r>
    <r>
      <rPr>
        <b/>
        <sz val="11"/>
        <color theme="1"/>
        <rFont val="Calibri"/>
        <family val="2"/>
        <scheme val="minor"/>
      </rPr>
      <t>“Inițiativa Educațională din domeniul Clădirilor Verzi ale Anului”</t>
    </r>
    <r>
      <rPr>
        <sz val="11"/>
        <color theme="1"/>
        <rFont val="Calibri"/>
        <family val="2"/>
        <scheme val="minor"/>
      </rPr>
      <t>, acordat Facultății de Urbanism din UAUIM, oferit de Romania Green Building Council.</t>
    </r>
  </si>
  <si>
    <r>
      <t xml:space="preserve">Diploma de Onoare </t>
    </r>
    <r>
      <rPr>
        <b/>
        <sz val="11"/>
        <color theme="1"/>
        <rFont val="Calibri"/>
        <family val="2"/>
        <scheme val="minor"/>
      </rPr>
      <t>“Honor of Understanding Performance and Dedication” - “Best Gardens Designer Exhibition – 'Le Notre' Jardins a la francaise”</t>
    </r>
    <r>
      <rPr>
        <sz val="11"/>
        <color theme="1"/>
        <rFont val="Calibri"/>
        <family val="2"/>
        <scheme val="minor"/>
      </rPr>
      <t>, organizat de Chateau de la Huardiere, Franța</t>
    </r>
  </si>
  <si>
    <r>
      <t xml:space="preserve">Câștigătoare (ca autor) a Concursului </t>
    </r>
    <r>
      <rPr>
        <b/>
        <sz val="11"/>
        <color theme="1"/>
        <rFont val="Calibri"/>
        <family val="2"/>
        <scheme val="minor"/>
      </rPr>
      <t>”Amenajare urban-peisagistică și arhitecturală a Insulelor Roșu - Delta Dunării”</t>
    </r>
    <r>
      <rPr>
        <sz val="11"/>
        <color theme="1"/>
        <rFont val="Calibri"/>
        <family val="2"/>
        <scheme val="minor"/>
      </rPr>
      <t>, organizat de UAUIM</t>
    </r>
  </si>
  <si>
    <r>
      <t>Nominalizare pentru Romania si Selecționare Premiu International (ca autor în cadrul proiectelor care au reprezentat  România), la</t>
    </r>
    <r>
      <rPr>
        <sz val="10"/>
        <color theme="1"/>
        <rFont val="Calibri"/>
        <family val="2"/>
        <scheme val="minor"/>
      </rPr>
      <t xml:space="preserve"> ”</t>
    </r>
    <r>
      <rPr>
        <b/>
        <sz val="11"/>
        <color theme="1"/>
        <rFont val="Calibri"/>
        <family val="2"/>
        <scheme val="minor"/>
      </rPr>
      <t>2015 European Union Prize for Contemporary Architecture – Mies Van der Rohe Award”</t>
    </r>
    <r>
      <rPr>
        <sz val="11"/>
        <color theme="1"/>
        <rFont val="Calibri"/>
        <family val="2"/>
        <scheme val="minor"/>
      </rPr>
      <t xml:space="preserve">  din partea </t>
    </r>
    <r>
      <rPr>
        <b/>
        <i/>
        <sz val="11"/>
        <color theme="1"/>
        <rFont val="Calibri"/>
        <family val="2"/>
        <scheme val="minor"/>
      </rPr>
      <t>Fundació Mies van der Rohe Barcelona</t>
    </r>
    <r>
      <rPr>
        <sz val="11"/>
        <color theme="1"/>
        <rFont val="Calibri"/>
        <family val="2"/>
        <scheme val="minor"/>
      </rPr>
      <t xml:space="preserve">,  cu </t>
    </r>
    <r>
      <rPr>
        <b/>
        <i/>
        <sz val="11"/>
        <color theme="1"/>
        <rFont val="Calibri"/>
        <family val="2"/>
        <scheme val="minor"/>
      </rPr>
      <t>Landscaping Project Promenade Mall - TowerScape-LandScape / ”Archetypal Cosmic Garden”- Bucharest, Romania</t>
    </r>
    <r>
      <rPr>
        <b/>
        <sz val="11"/>
        <color theme="1"/>
        <rFont val="Calibri"/>
        <family val="2"/>
        <scheme val="minor"/>
      </rPr>
      <t>,</t>
    </r>
    <r>
      <rPr>
        <sz val="11"/>
        <color theme="1"/>
        <rFont val="Calibri"/>
        <family val="2"/>
        <scheme val="minor"/>
      </rPr>
      <t xml:space="preserve"> în cadrul expozitiei din Barcelona, Spania</t>
    </r>
  </si>
  <si>
    <r>
      <t xml:space="preserve">Selecționare (ca autor) de catre un juriu internațional, la Bianuala de Arhitectură 2008, Sectiunea </t>
    </r>
    <r>
      <rPr>
        <i/>
        <sz val="11"/>
        <color theme="1"/>
        <rFont val="Calibri"/>
        <family val="2"/>
        <scheme val="minor"/>
      </rPr>
      <t>"Publicații"</t>
    </r>
    <r>
      <rPr>
        <sz val="11"/>
        <color theme="1"/>
        <rFont val="Calibri"/>
        <family val="2"/>
        <scheme val="minor"/>
      </rPr>
      <t xml:space="preserve">,  cu cartea de autor </t>
    </r>
    <r>
      <rPr>
        <b/>
        <sz val="11"/>
        <color theme="1"/>
        <rFont val="Calibri"/>
        <family val="2"/>
        <scheme val="minor"/>
      </rPr>
      <t>’’Metabolismul urban. O abordare Neconvențională a Organismului Urban”</t>
    </r>
    <r>
      <rPr>
        <sz val="11"/>
        <color theme="1"/>
        <rFont val="Calibri"/>
        <family val="2"/>
        <scheme val="minor"/>
      </rPr>
      <t>, Editura Universitară ”Ion Mincu”  București.</t>
    </r>
  </si>
  <si>
    <r>
      <t xml:space="preserve">Premiul de Peisagistică (în colectiv, coautor si sef de proiect), al </t>
    </r>
    <r>
      <rPr>
        <b/>
        <sz val="11"/>
        <color theme="1"/>
        <rFont val="Calibri"/>
        <family val="2"/>
        <scheme val="minor"/>
      </rPr>
      <t>Registrului Urbaniștilor din România</t>
    </r>
    <r>
      <rPr>
        <sz val="11"/>
        <color theme="1"/>
        <rFont val="Calibri"/>
        <family val="2"/>
        <scheme val="minor"/>
      </rPr>
      <t>, pentru „</t>
    </r>
    <r>
      <rPr>
        <b/>
        <sz val="11"/>
        <color theme="1"/>
        <rFont val="Calibri"/>
        <family val="2"/>
        <scheme val="minor"/>
      </rPr>
      <t>Protecția Parcurilor din București – Herăstrau, Cișmigiu și Carol”</t>
    </r>
    <r>
      <rPr>
        <sz val="11"/>
        <color theme="1"/>
        <rFont val="Calibri"/>
        <family val="2"/>
        <scheme val="minor"/>
      </rPr>
      <t>.</t>
    </r>
  </si>
  <si>
    <r>
      <rPr>
        <b/>
        <sz val="11"/>
        <color theme="1"/>
        <rFont val="Calibri"/>
        <family val="2"/>
        <scheme val="minor"/>
      </rPr>
      <t>,,ELABORAREA STUDIULUI CONCEPTUAL PRIVIND REALIZAREA UNEI VIZIUNI ARHITECTURALE INTEGRATE PENTRU CAMPUSUL ACADEMIEI NAȚIONALE DE INFORMAȚII ,,MIHAI VITEAZUL”</t>
    </r>
    <r>
      <rPr>
        <sz val="11"/>
        <color theme="1"/>
        <rFont val="Calibri"/>
        <family val="2"/>
        <scheme val="minor"/>
      </rPr>
      <t>, ANIMV, UAUIM, sef proiect de specialitate: urbanism si peisagistica, (sef proiect complex: prof. dr. arh. Marian Moiceanu, Sef proiect Sectiune Arhitectura: prof. dr. arh. Georgica Mitrache, Sef proiect Sectiune Design: dr. arh. Justin Baroncea), 2016-2017.</t>
    </r>
  </si>
  <si>
    <t>STUDII, CERCETARI, GRANTURI, LICITATII si PROIECTE PUBLICE  castigate la nivel national / regional si/sau local,  de arhitectura, urbanism, peisagistica si design, castigate ca urmare a unei competitii organizate:</t>
  </si>
  <si>
    <t>2018-2021</t>
  </si>
  <si>
    <t>2014-2018</t>
  </si>
  <si>
    <r>
      <t>·</t>
    </r>
    <r>
      <rPr>
        <sz val="7"/>
        <color theme="1"/>
        <rFont val="Times New Roman"/>
        <family val="1"/>
      </rPr>
      <t xml:space="preserve"> </t>
    </r>
    <r>
      <rPr>
        <b/>
        <sz val="11"/>
        <color theme="1"/>
        <rFont val="Calibri"/>
        <family val="2"/>
        <scheme val="minor"/>
      </rPr>
      <t xml:space="preserve">STUDIUL DE INSERTIE IN PEISAJ pentru  „POD PIETONAL TRAVERSARE LAC HERASTRAU, din PARCUL HERASTRAU”, </t>
    </r>
    <r>
      <rPr>
        <sz val="11"/>
        <color theme="1"/>
        <rFont val="Calibri"/>
        <family val="2"/>
        <scheme val="minor"/>
      </rPr>
      <t>Sector 1, Bucuresti, UAUIM-CCPEC, sef proiect, 2017</t>
    </r>
    <r>
      <rPr>
        <b/>
        <sz val="11"/>
        <color theme="1"/>
        <rFont val="Calibri"/>
        <family val="2"/>
        <scheme val="minor"/>
      </rPr>
      <t xml:space="preserve"> </t>
    </r>
  </si>
  <si>
    <r>
      <rPr>
        <sz val="11"/>
        <color theme="1"/>
        <rFont val="Calibri"/>
        <family val="2"/>
        <scheme val="minor"/>
      </rPr>
      <t xml:space="preserve"> </t>
    </r>
    <r>
      <rPr>
        <b/>
        <sz val="11"/>
        <color theme="1"/>
        <rFont val="Calibri"/>
        <family val="2"/>
        <scheme val="minor"/>
      </rPr>
      <t xml:space="preserve">Studii de Fundamentare P.U.G. – Comuna Stancuta, Jud. Braila,: </t>
    </r>
    <r>
      <rPr>
        <sz val="11"/>
        <color theme="1"/>
        <rFont val="Calibri"/>
        <family val="2"/>
        <scheme val="minor"/>
      </rPr>
      <t>Studiul istoric URBAN si zone protejate construite. raport de diagnostic arheologic / studiuL de MEDIU. vulnerabilitati si riscuri / Potentialul economic si turistic. Infrastructura industriei si serviciilor, dotarilE publice si premize privind extinderea intravilanului / infrastructura. circulatii, transport si retele tehnico-edilitare – aferente P.U.G. – COMUNA stancuta, JUD. BRAILA,</t>
    </r>
    <r>
      <rPr>
        <b/>
        <sz val="11"/>
        <color theme="1"/>
        <rFont val="Calibri"/>
        <family val="2"/>
        <scheme val="minor"/>
      </rPr>
      <t xml:space="preserve"> </t>
    </r>
    <r>
      <rPr>
        <sz val="11"/>
        <color theme="1"/>
        <rFont val="Calibri"/>
        <family val="2"/>
        <scheme val="minor"/>
      </rPr>
      <t xml:space="preserve">(GRAPHIS SPOT SRL, 2015-2018, coordonator proiect complex) </t>
    </r>
  </si>
  <si>
    <t>2014-2019</t>
  </si>
  <si>
    <r>
      <t>·</t>
    </r>
    <r>
      <rPr>
        <sz val="7"/>
        <color theme="1"/>
        <rFont val="Times New Roman"/>
        <family val="1"/>
      </rPr>
      <t xml:space="preserve"> </t>
    </r>
    <r>
      <rPr>
        <b/>
        <sz val="11"/>
        <color theme="1"/>
        <rFont val="Calibri"/>
        <family val="2"/>
        <scheme val="minor"/>
      </rPr>
      <t>P.U.G. – COMUNA Stancuta, JUD. BRAILA</t>
    </r>
    <r>
      <rPr>
        <sz val="11"/>
        <color theme="1"/>
        <rFont val="Calibri"/>
        <family val="2"/>
        <scheme val="minor"/>
      </rPr>
      <t xml:space="preserve"> sef proiect complex, GRAPHIS SPOT SRL, 2014-2019</t>
    </r>
  </si>
  <si>
    <r>
      <t>·</t>
    </r>
    <r>
      <rPr>
        <sz val="7"/>
        <color theme="1"/>
        <rFont val="Times New Roman"/>
        <family val="1"/>
      </rPr>
      <t xml:space="preserve"> </t>
    </r>
    <r>
      <rPr>
        <sz val="11"/>
        <color theme="1"/>
        <rFont val="Calibri"/>
        <family val="2"/>
        <scheme val="minor"/>
      </rPr>
      <t>Cercetare „</t>
    </r>
    <r>
      <rPr>
        <b/>
        <sz val="11"/>
        <color theme="1"/>
        <rFont val="Calibri"/>
        <family val="2"/>
        <scheme val="minor"/>
      </rPr>
      <t>POSITIVE ENERGY”</t>
    </r>
    <r>
      <rPr>
        <sz val="11"/>
        <color theme="1"/>
        <rFont val="Calibri"/>
        <family val="2"/>
        <scheme val="minor"/>
      </rPr>
      <t xml:space="preserve">, coordonator sectiune urbanism si peisagistica in echipa UAUIM – Facultatea de Arhitectură si Facultatea de Urbanism (coordonator prof. dr. arh. Bogdan Tofan,  conf. dr. arh. Cerasella Craciun, asist. dr. urb. peisag. Raluca Duica, st. arh. Dragos Mitrofan, st. arh. Andrei Consferent), in parteneriat cu  </t>
    </r>
    <r>
      <rPr>
        <i/>
        <sz val="11"/>
        <color theme="1"/>
        <rFont val="Calibri"/>
        <family val="2"/>
        <scheme val="minor"/>
      </rPr>
      <t>Universitatea Politehnică București – Facultatea de Energetică</t>
    </r>
    <r>
      <rPr>
        <sz val="11"/>
        <color theme="1"/>
        <rFont val="Calibri"/>
        <family val="2"/>
        <scheme val="minor"/>
      </rPr>
      <t xml:space="preserve"> (conf. dr. ing. Mircea Scripcariu, ing. Stefanita Pluteanu), </t>
    </r>
    <r>
      <rPr>
        <i/>
        <sz val="11"/>
        <color theme="1"/>
        <rFont val="Calibri"/>
        <family val="2"/>
        <scheme val="minor"/>
      </rPr>
      <t>Facultatea de Inginerie Mecanică si Mecatronică</t>
    </r>
    <r>
      <rPr>
        <b/>
        <sz val="11"/>
        <color theme="1"/>
        <rFont val="Calibri"/>
        <family val="2"/>
        <scheme val="minor"/>
      </rPr>
      <t xml:space="preserve"> </t>
    </r>
    <r>
      <rPr>
        <sz val="11"/>
        <color theme="1"/>
        <rFont val="Calibri"/>
        <family val="2"/>
        <scheme val="minor"/>
      </rPr>
      <t>(prof. dr. ing. Adrian Ciocanea, st. ing. Ionut Sisman), https://positive-energy.wixsite.com/positive-energy/about-us, 2015-2016</t>
    </r>
  </si>
  <si>
    <t xml:space="preserve"> 2015-2016</t>
  </si>
  <si>
    <t>2013-2019</t>
  </si>
  <si>
    <r>
      <rPr>
        <b/>
        <sz val="11"/>
        <color theme="1"/>
        <rFont val="Calibri"/>
        <family val="2"/>
        <scheme val="minor"/>
      </rPr>
      <t xml:space="preserve">Studii de Fundamentare  P.U.G. COMUNA  Bertestii de Jos, JUD. BRAILA,: </t>
    </r>
    <r>
      <rPr>
        <sz val="11"/>
        <color theme="1"/>
        <rFont val="Calibri"/>
        <family val="2"/>
        <scheme val="minor"/>
      </rPr>
      <t xml:space="preserve">Studiul istoric URBAN si zone protejate construite. raport de diagnostic arheologic / studiuL de MEDIU. vulnerabilitati si riscuri / Potentialul economic si turistic. Infrastructura industriei si serviciilor, dotarilE publice si premize privind extinderea intravilanului / infrastructura. circulatii, transport si retele tehnico-edilitare – </t>
    </r>
    <r>
      <rPr>
        <b/>
        <sz val="11"/>
        <color theme="1"/>
        <rFont val="Calibri"/>
        <family val="2"/>
        <scheme val="minor"/>
      </rPr>
      <t xml:space="preserve"> </t>
    </r>
    <r>
      <rPr>
        <sz val="11"/>
        <color theme="1"/>
        <rFont val="Calibri"/>
        <family val="2"/>
        <scheme val="minor"/>
      </rPr>
      <t>(„Cerasella Craciun Birou Individual de Arhitectura”, 2013-2016, coordonator proiect complex);</t>
    </r>
  </si>
  <si>
    <r>
      <rPr>
        <sz val="11"/>
        <color theme="1"/>
        <rFont val="Calibri"/>
        <family val="2"/>
        <scheme val="minor"/>
      </rPr>
      <t>Proiect POSDRU, „</t>
    </r>
    <r>
      <rPr>
        <b/>
        <sz val="11"/>
        <color theme="1"/>
        <rFont val="Calibri"/>
        <family val="2"/>
        <scheme val="minor"/>
      </rPr>
      <t>PROMOVAREA INOVĂRII ȘI ASIGURĂRII CALITĂȚII IN DOMENIUL DEZVOLTĂRII TERITORIALE INTELIGENTE PRIN ELABORAREA UNUI PROGRAM DE STUDII INTERDISCIPLINARE DE MASTERAT</t>
    </r>
    <r>
      <rPr>
        <sz val="11"/>
        <color theme="1"/>
        <rFont val="Calibri"/>
        <family val="2"/>
        <scheme val="minor"/>
      </rPr>
      <t>”, Centrul Interdisciplinar de Cercetări Avansate asupra Dinamicii Teritoriale din Universitatea Bucuresti (CICADIT-UB) si Facultatea de Urbansim din UAUIM (FU-UAUIM),  expert dezvoltare durabila, 2014-2016</t>
    </r>
  </si>
  <si>
    <r>
      <t>Parc de Distractie Tematic Terra Park,</t>
    </r>
    <r>
      <rPr>
        <sz val="11"/>
        <color theme="1"/>
        <rFont val="Calibri"/>
        <family val="2"/>
        <scheme val="minor"/>
      </rPr>
      <t xml:space="preserve"> coordonator proiect, UAUIM/CCPEC, 2015.</t>
    </r>
  </si>
  <si>
    <r>
      <t xml:space="preserve">Studiul: </t>
    </r>
    <r>
      <rPr>
        <b/>
        <sz val="11"/>
        <rFont val="Calibri"/>
        <family val="2"/>
        <scheme val="minor"/>
      </rPr>
      <t>„Spațiul public, calitatea vieții urbane și Peisajul ca resursă fragila - Mezzo-peisajul și Peisajul Natural, Antropic și Cultural în Municipiul București”</t>
    </r>
    <r>
      <rPr>
        <sz val="11"/>
        <rFont val="Calibri"/>
        <family val="2"/>
        <scheme val="minor"/>
      </rPr>
      <t xml:space="preserve">, pentru </t>
    </r>
    <r>
      <rPr>
        <b/>
        <sz val="11"/>
        <rFont val="Calibri"/>
        <family val="2"/>
        <scheme val="minor"/>
      </rPr>
      <t>„Strategia de dezvoltare urbană integrată a Municipiului Bucureşti şi a teritoriului său de susţinere şi influenţă - Conceptul Strategic Bucureşti 2035”</t>
    </r>
    <r>
      <rPr>
        <sz val="11"/>
        <rFont val="Calibri"/>
        <family val="2"/>
        <scheme val="minor"/>
      </rPr>
      <t>, elaborată de echipa Universitatii de Arhitectură şi Urbanism „Ion Mincu”, Premiu (colectiv) oferit de catre Ministerul Dezvoltării Regionale şi Turismului, în cadrul Bienalei Naţionale de Arhitectură Bucureşti 2012, Muzeul Naţional de Istorie</t>
    </r>
  </si>
  <si>
    <r>
      <t xml:space="preserve">Cercetare </t>
    </r>
    <r>
      <rPr>
        <b/>
        <sz val="11"/>
        <color theme="1"/>
        <rFont val="Calibri"/>
        <family val="2"/>
        <scheme val="minor"/>
      </rPr>
      <t>„Eco Futuring Romania” - REMCE – „NETWORK FOR MOBILITY STRUCTURES FOR EFFICIENT CITIES: ENERGY AND ART”</t>
    </r>
    <r>
      <rPr>
        <sz val="11"/>
        <color theme="1"/>
        <rFont val="Calibri"/>
        <family val="2"/>
        <scheme val="minor"/>
      </rPr>
      <t>, responsabil sectiune specialitate, proiect in parteneriat cu Universidad de Alcala (coordonatori: prof. dr. fiz. Antonio Ruiz de Elvira si prof. dr. arh. Maria Rosa Cervera), impreuna cu Research Group ECO-FUTURING si UAUIM (director proiect: prof. dr. arh. Cristina Victoria Ochinciuc), UAUIM, 2010-2012</t>
    </r>
  </si>
  <si>
    <t>2010-201</t>
  </si>
  <si>
    <r>
      <rPr>
        <sz val="11"/>
        <color theme="1"/>
        <rFont val="Calibri"/>
        <family val="2"/>
        <scheme val="minor"/>
      </rPr>
      <t>Studiu "</t>
    </r>
    <r>
      <rPr>
        <b/>
        <i/>
        <sz val="11"/>
        <color theme="1"/>
        <rFont val="Calibri"/>
        <family val="2"/>
        <scheme val="minor"/>
      </rPr>
      <t>STRUCTURAREA PEISAJULUI DIN JUDEȚUL GALAȚI (IDENTIFICARE ȘI CLASIFICARE) – PEISAJUL CULTURAL</t>
    </r>
    <r>
      <rPr>
        <b/>
        <sz val="11"/>
        <color theme="1"/>
        <rFont val="Calibri"/>
        <family val="2"/>
        <scheme val="minor"/>
      </rPr>
      <t>",</t>
    </r>
    <r>
      <rPr>
        <sz val="11"/>
        <color theme="1"/>
        <rFont val="Calibri"/>
        <family val="2"/>
        <scheme val="minor"/>
      </rPr>
      <t xml:space="preserve"> GRAPHIS SPOT SRL,  coordonator specialitate peisagistică, sef proiect: Liliana Buhociu / Oppidum SRL)</t>
    </r>
  </si>
  <si>
    <r>
      <rPr>
        <sz val="11"/>
        <color theme="1"/>
        <rFont val="Calibri"/>
        <family val="2"/>
        <scheme val="minor"/>
      </rPr>
      <t>Studiu "</t>
    </r>
    <r>
      <rPr>
        <b/>
        <i/>
        <sz val="11"/>
        <color theme="1"/>
        <rFont val="Calibri"/>
        <family val="2"/>
        <scheme val="minor"/>
      </rPr>
      <t>Mobilitatea si accesul la serviciile comunitare in judetul Galati, factori integratori pentru dezvoltarea locala</t>
    </r>
    <r>
      <rPr>
        <b/>
        <sz val="11"/>
        <color theme="1"/>
        <rFont val="Calibri"/>
        <family val="2"/>
        <scheme val="minor"/>
      </rPr>
      <t>",</t>
    </r>
    <r>
      <rPr>
        <sz val="11"/>
        <color theme="1"/>
        <rFont val="Calibri"/>
        <family val="2"/>
        <scheme val="minor"/>
      </rPr>
      <t xml:space="preserve"> componenta</t>
    </r>
    <r>
      <rPr>
        <b/>
        <i/>
        <sz val="11"/>
        <color theme="1"/>
        <rFont val="Calibri"/>
        <family val="2"/>
        <scheme val="minor"/>
      </rPr>
      <t xml:space="preserve"> Influența topografiei și peisajului natural asupra mobilității în jud. Galați </t>
    </r>
    <r>
      <rPr>
        <sz val="11"/>
        <color theme="1"/>
        <rFont val="Calibri"/>
        <family val="2"/>
        <scheme val="minor"/>
      </rPr>
      <t>(GRAPHIS SPOT SRL, coordonator specialitate peisagistică, sef proiect: Liliana Buhociu / Oppidum SRL);</t>
    </r>
  </si>
  <si>
    <r>
      <rPr>
        <b/>
        <sz val="11"/>
        <color theme="1"/>
        <rFont val="Calibri"/>
        <family val="2"/>
        <scheme val="minor"/>
      </rPr>
      <t>”Proiect de Amenajare a Teritoriului National (PATN) - Studiu de Fundamentare in vederea actualizarii – Sectiunea Reteaua de Localitati. Reglementari Tehnice si Activitati specifice de Reglementare”</t>
    </r>
    <r>
      <rPr>
        <sz val="11"/>
        <color theme="1"/>
        <rFont val="Calibri"/>
        <family val="2"/>
        <scheme val="minor"/>
      </rPr>
      <t>, UAUIM/CCPEC (in colectiv, sef proiect: Gabriel Pascariu), 2012-2014.</t>
    </r>
  </si>
  <si>
    <r>
      <t xml:space="preserve">Proiect </t>
    </r>
    <r>
      <rPr>
        <b/>
        <sz val="11"/>
        <color theme="1"/>
        <rFont val="Calibri"/>
        <family val="2"/>
        <scheme val="minor"/>
      </rPr>
      <t xml:space="preserve">''REABILITARE SI MODERNIZARE ZONA DE AGREMENT C.A. ROSETTI'', Municipiul Iasi, </t>
    </r>
    <r>
      <rPr>
        <sz val="11"/>
        <color theme="1"/>
        <rFont val="Calibri"/>
        <family val="2"/>
        <scheme val="minor"/>
      </rPr>
      <t xml:space="preserve">sef proiect, GRAPHIS SPOT IMPEX SRL, 2018-2019 </t>
    </r>
  </si>
  <si>
    <r>
      <t>Proiect</t>
    </r>
    <r>
      <rPr>
        <b/>
        <sz val="11"/>
        <color theme="1"/>
        <rFont val="Calibri"/>
        <family val="2"/>
        <scheme val="minor"/>
      </rPr>
      <t xml:space="preserve"> „AMENAJARE SI RENATURARE PARC REGINA MARIA”, Sector 1, Bucuresti, </t>
    </r>
    <r>
      <rPr>
        <sz val="11"/>
        <color theme="1"/>
        <rFont val="Calibri"/>
        <family val="2"/>
        <scheme val="minor"/>
      </rPr>
      <t>sef proiect, specialitate peisagistica, ,”Cerasella Crăciun BIA”, 2018</t>
    </r>
  </si>
  <si>
    <r>
      <t>Proiect „</t>
    </r>
    <r>
      <rPr>
        <b/>
        <sz val="11"/>
        <color theme="1"/>
        <rFont val="Calibri"/>
        <family val="2"/>
        <scheme val="minor"/>
      </rPr>
      <t xml:space="preserve">RESISTEMATIZARE ZONA DE JOACA SI AGREMENT PARC A. I . CUZA”, Sector 1, Bucuresti, </t>
    </r>
    <r>
      <rPr>
        <sz val="11"/>
        <color theme="1"/>
        <rFont val="Calibri"/>
        <family val="2"/>
        <scheme val="minor"/>
      </rPr>
      <t>sef proiect, specialitate peisagistica,”Cerasella Crăciun BIA”,2018</t>
    </r>
  </si>
  <si>
    <r>
      <t>Aplicație de cercetare „</t>
    </r>
    <r>
      <rPr>
        <b/>
        <sz val="11"/>
        <color theme="1"/>
        <rFont val="Calibri"/>
        <family val="2"/>
        <scheme val="minor"/>
      </rPr>
      <t>MANAGEMENTUL INTEGRAT AL PODIȘULUI NORD-DOBROGEAN</t>
    </r>
    <r>
      <rPr>
        <sz val="11"/>
        <color theme="1"/>
        <rFont val="Calibri"/>
        <family val="2"/>
        <scheme val="minor"/>
      </rPr>
      <t xml:space="preserve">”, în </t>
    </r>
    <r>
      <rPr>
        <b/>
        <sz val="11"/>
        <color theme="1"/>
        <rFont val="Calibri"/>
        <family val="2"/>
        <scheme val="minor"/>
      </rPr>
      <t xml:space="preserve">cadrul POIM (Proiectul Operational Infrastructura Mare), </t>
    </r>
    <r>
      <rPr>
        <sz val="11"/>
        <color theme="1"/>
        <rFont val="Calibri"/>
        <family val="2"/>
        <scheme val="minor"/>
      </rPr>
      <t>pentru Obiectivul Specific 4.1 ”</t>
    </r>
    <r>
      <rPr>
        <i/>
        <sz val="11"/>
        <color theme="1"/>
        <rFont val="Calibri"/>
        <family val="2"/>
        <scheme val="minor"/>
      </rPr>
      <t>Creşterea gradului de protecţie şi conservare a biodiversităţii prin măsuri de management adecvate şi refacerea ecosistemelor degradate</t>
    </r>
    <r>
      <rPr>
        <sz val="11"/>
        <color theme="1"/>
        <rFont val="Calibri"/>
        <family val="2"/>
        <scheme val="minor"/>
      </rPr>
      <t>”, Cod SMIS: 116964 (coordonator proiect complex – urbanism, peisaj, arhitectura / key-expert în echipa coordonatorului cercetarii, Asociatia pentru Dezvoltare Durabila Dakia si societatea ”</t>
    </r>
    <r>
      <rPr>
        <i/>
        <sz val="11"/>
        <color theme="1"/>
        <rFont val="Calibri"/>
        <family val="2"/>
        <scheme val="minor"/>
      </rPr>
      <t>Progresul Silvic</t>
    </r>
    <r>
      <rPr>
        <sz val="11"/>
        <color theme="1"/>
        <rFont val="Calibri"/>
        <family val="2"/>
        <scheme val="minor"/>
      </rPr>
      <t>”(proiect aflat în derulare)</t>
    </r>
  </si>
  <si>
    <r>
      <t>·</t>
    </r>
    <r>
      <rPr>
        <sz val="7"/>
        <color theme="1"/>
        <rFont val="Times New Roman"/>
        <family val="1"/>
      </rPr>
      <t xml:space="preserve"> </t>
    </r>
    <r>
      <rPr>
        <sz val="11"/>
        <color theme="1"/>
        <rFont val="Calibri"/>
        <family val="2"/>
        <scheme val="minor"/>
      </rPr>
      <t xml:space="preserve">Proiectul de cercetare </t>
    </r>
    <r>
      <rPr>
        <b/>
        <sz val="11"/>
        <color theme="1"/>
        <rFont val="Calibri"/>
        <family val="2"/>
        <scheme val="minor"/>
      </rPr>
      <t>DANUrB</t>
    </r>
    <r>
      <rPr>
        <sz val="11"/>
        <color theme="1"/>
        <rFont val="Calibri"/>
        <family val="2"/>
        <scheme val="minor"/>
      </rPr>
      <t xml:space="preserve">, din cadrul </t>
    </r>
    <r>
      <rPr>
        <b/>
        <sz val="11"/>
        <color theme="1"/>
        <rFont val="Calibri"/>
        <family val="2"/>
        <scheme val="minor"/>
      </rPr>
      <t>Programului European INTERREG-Danube Transnational Programme</t>
    </r>
    <r>
      <rPr>
        <sz val="11"/>
        <color theme="1"/>
        <rFont val="Calibri"/>
        <family val="2"/>
        <scheme val="minor"/>
      </rPr>
      <t xml:space="preserve">, coordonator pachet UAUIM - </t>
    </r>
    <r>
      <rPr>
        <b/>
        <sz val="11"/>
        <color theme="1"/>
        <rFont val="Calibri"/>
        <family val="2"/>
        <scheme val="minor"/>
      </rPr>
      <t>WP 4 - Clusterului 4 – Cross-border Urban &amp; Cultural Landscape Heritage: THE  DANUBE RELATED CULTURAL LANDSCAPE DANUrB CULTURAL NETWORK,</t>
    </r>
    <r>
      <rPr>
        <sz val="11"/>
        <color theme="1"/>
        <rFont val="Calibri"/>
        <family val="2"/>
        <scheme val="minor"/>
      </rPr>
      <t xml:space="preserve"> (manager de proiect: conf. dr. arh. Angelica Stan), (proiect aflat în derulare)</t>
    </r>
  </si>
  <si>
    <r>
      <t xml:space="preserve">Proiect de amenajare peisagistică si arhitectura cu finantare europeana POR </t>
    </r>
    <r>
      <rPr>
        <sz val="11"/>
        <color theme="1"/>
        <rFont val="Calibri"/>
        <family val="2"/>
        <scheme val="minor"/>
      </rPr>
      <t xml:space="preserve">2014-2020: </t>
    </r>
    <r>
      <rPr>
        <b/>
        <i/>
        <sz val="11"/>
        <color theme="1"/>
        <rFont val="Calibri"/>
        <family val="2"/>
        <scheme val="minor"/>
      </rPr>
      <t>“</t>
    </r>
    <r>
      <rPr>
        <b/>
        <sz val="11"/>
        <color theme="1"/>
        <rFont val="Calibri"/>
        <family val="2"/>
        <scheme val="minor"/>
      </rPr>
      <t>AMENAJAREA OBIECTIVULUI TURISTIC NATURAL DE UTILITATE PUBLICA - LACUL BELONA</t>
    </r>
    <r>
      <rPr>
        <b/>
        <i/>
        <sz val="11"/>
        <color theme="1"/>
        <rFont val="Calibri"/>
        <family val="2"/>
        <scheme val="minor"/>
      </rPr>
      <t xml:space="preserve">”, </t>
    </r>
    <r>
      <rPr>
        <sz val="11"/>
        <color theme="1"/>
        <rFont val="Calibri"/>
        <family val="2"/>
        <scheme val="minor"/>
      </rPr>
      <t xml:space="preserve">Orasul Eforie, Jud. Constanta, sef proiect amenajare peisagistică si arhitectura (Fazele  P.T., D.D.E., POE, PAC, DOA si Servicii de Asistenta Tehnica), prin </t>
    </r>
    <r>
      <rPr>
        <b/>
        <sz val="11"/>
        <color theme="1"/>
        <rFont val="Calibri"/>
        <family val="2"/>
        <scheme val="minor"/>
      </rPr>
      <t>Programul Operational Regional POR 2014-2020</t>
    </r>
    <r>
      <rPr>
        <sz val="11"/>
        <color theme="1"/>
        <rFont val="Calibri"/>
        <family val="2"/>
        <scheme val="minor"/>
      </rPr>
      <t>, din Fondul  European pentru  Dezvoltare Regionala   (FEDR):</t>
    </r>
    <r>
      <rPr>
        <b/>
        <sz val="11"/>
        <color theme="1"/>
        <rFont val="Calibri"/>
        <family val="2"/>
        <scheme val="minor"/>
      </rPr>
      <t xml:space="preserve">  </t>
    </r>
    <r>
      <rPr>
        <sz val="11"/>
        <color theme="1"/>
        <rFont val="Calibri"/>
        <family val="2"/>
        <scheme val="minor"/>
      </rPr>
      <t>POR/AP/2015/7/7.1 – Axa prioritară 7 – „</t>
    </r>
    <r>
      <rPr>
        <i/>
        <sz val="11"/>
        <color theme="1"/>
        <rFont val="Calibri"/>
        <family val="2"/>
        <scheme val="minor"/>
      </rPr>
      <t>Diversificarea economiilor locale prin dezvoltarea durabilă a turismului”,</t>
    </r>
    <r>
      <rPr>
        <sz val="11"/>
        <color theme="1"/>
        <rFont val="Calibri"/>
        <family val="2"/>
        <scheme val="minor"/>
      </rPr>
      <t xml:space="preserve"> Prioritatea de investiții 7.1. </t>
    </r>
    <r>
      <rPr>
        <i/>
        <sz val="11"/>
        <color theme="1"/>
        <rFont val="Calibri"/>
        <family val="2"/>
        <scheme val="minor"/>
      </rPr>
      <t>„Sprijinirea unei cresteri favorabile ocuparii fortei de munca, prin dezvoltarea potentialului endogen ca parte a unei strategii teritoriale pentru anumite zone, care sa include reconversia regiunilor industrial aflate in declin, precum si sporirea accesibilitatii si dezvoltarea resurselor natural si culturale specifice. (Investiţii în infrastructura de turism)”,</t>
    </r>
    <r>
      <rPr>
        <sz val="11"/>
        <color theme="1"/>
        <rFont val="Calibri"/>
        <family val="2"/>
        <scheme val="minor"/>
      </rPr>
      <t xml:space="preserve"> GRAPHIS SPOT IMPEX SRL, 2019</t>
    </r>
    <r>
      <rPr>
        <b/>
        <sz val="11"/>
        <color theme="1"/>
        <rFont val="Calibri"/>
        <family val="2"/>
        <scheme val="minor"/>
      </rPr>
      <t xml:space="preserve"> </t>
    </r>
    <r>
      <rPr>
        <i/>
        <sz val="11"/>
        <color theme="1"/>
        <rFont val="Calibri"/>
        <family val="2"/>
        <scheme val="minor"/>
      </rPr>
      <t>(proiect aflat în derulare)</t>
    </r>
  </si>
  <si>
    <r>
      <t>Proiect</t>
    </r>
    <r>
      <rPr>
        <b/>
        <sz val="11"/>
        <color theme="1"/>
        <rFont val="Calibri"/>
        <family val="2"/>
        <scheme val="minor"/>
      </rPr>
      <t xml:space="preserve"> “P.U.Z. PARC TEMATIC - CETATEA GETO-DACA HELIS”, </t>
    </r>
    <r>
      <rPr>
        <sz val="11"/>
        <color theme="1"/>
        <rFont val="Calibri"/>
        <family val="2"/>
        <scheme val="minor"/>
      </rPr>
      <t xml:space="preserve">Municipiul Fetesti, Jud. Ialomita, sef proiect, pentru depunere in cadrul fondurilor europene prin </t>
    </r>
    <r>
      <rPr>
        <b/>
        <sz val="11"/>
        <color theme="1"/>
        <rFont val="Calibri"/>
        <family val="2"/>
        <scheme val="minor"/>
      </rPr>
      <t>Programul “</t>
    </r>
    <r>
      <rPr>
        <b/>
        <i/>
        <sz val="11"/>
        <color theme="1"/>
        <rFont val="Calibri"/>
        <family val="2"/>
        <scheme val="minor"/>
      </rPr>
      <t>Urban Innovative Action</t>
    </r>
    <r>
      <rPr>
        <b/>
        <sz val="11"/>
        <color theme="1"/>
        <rFont val="Calibri"/>
        <family val="2"/>
        <scheme val="minor"/>
      </rPr>
      <t>”</t>
    </r>
    <r>
      <rPr>
        <sz val="11"/>
        <color theme="1"/>
        <rFont val="Calibri"/>
        <family val="2"/>
        <scheme val="minor"/>
      </rPr>
      <t>, in parteneriat cu Fundația pentru Dezvoltare Locală și Regională si Officina Rambaldi din Regiunea Basilicata, Italia, GRAPHIS SPOT IMPEX SRL, 2019</t>
    </r>
    <r>
      <rPr>
        <b/>
        <sz val="11"/>
        <color theme="1"/>
        <rFont val="Calibri"/>
        <family val="2"/>
        <scheme val="minor"/>
      </rPr>
      <t xml:space="preserve"> </t>
    </r>
    <r>
      <rPr>
        <i/>
        <sz val="11"/>
        <color theme="1"/>
        <rFont val="Calibri"/>
        <family val="2"/>
        <scheme val="minor"/>
      </rPr>
      <t>(proiect aflat în derulare)</t>
    </r>
  </si>
  <si>
    <r>
      <t>„</t>
    </r>
    <r>
      <rPr>
        <b/>
        <sz val="11"/>
        <color theme="1"/>
        <rFont val="Calibri"/>
        <family val="2"/>
        <scheme val="minor"/>
      </rPr>
      <t>PUZ aferent obiectivului</t>
    </r>
    <r>
      <rPr>
        <sz val="11"/>
        <color theme="1"/>
        <rFont val="Calibri"/>
        <family val="2"/>
        <scheme val="minor"/>
      </rPr>
      <t xml:space="preserve"> si </t>
    </r>
    <r>
      <rPr>
        <b/>
        <sz val="11"/>
        <color theme="1"/>
        <rFont val="Calibri"/>
        <family val="2"/>
        <scheme val="minor"/>
      </rPr>
      <t>Studiu de Fezabilitate</t>
    </r>
    <r>
      <rPr>
        <sz val="11"/>
        <color theme="1"/>
        <rFont val="Calibri"/>
        <family val="2"/>
        <scheme val="minor"/>
      </rPr>
      <t xml:space="preserve"> </t>
    </r>
    <r>
      <rPr>
        <b/>
        <sz val="11"/>
        <color theme="1"/>
        <rFont val="Calibri"/>
        <family val="2"/>
        <scheme val="minor"/>
      </rPr>
      <t xml:space="preserve">pentru obiectivul: CONSTRUIRE BLOC DE LOCUINTE DE SERVICIU PENTRU MEDICI”, </t>
    </r>
    <r>
      <rPr>
        <sz val="11"/>
        <color theme="1"/>
        <rFont val="Calibri"/>
        <family val="2"/>
        <scheme val="minor"/>
      </rPr>
      <t>Municipiul Buzau, sef proiect urbanism, 2018 - 2019 (proiect aflat în derulare)</t>
    </r>
  </si>
  <si>
    <r>
      <t xml:space="preserve">PUZ Amenajare peisagistica Parcul STICLARILOR "GLASS PARK", Sector 2, Bucureşti </t>
    </r>
    <r>
      <rPr>
        <sz val="11"/>
        <color rgb="FF000000"/>
        <rFont val="Calibri"/>
        <family val="2"/>
        <scheme val="minor"/>
      </rPr>
      <t>(sef proiect)</t>
    </r>
  </si>
  <si>
    <r>
      <rPr>
        <b/>
        <sz val="11"/>
        <color theme="1"/>
        <rFont val="Calibri"/>
        <family val="2"/>
        <scheme val="minor"/>
      </rPr>
      <t>Studiu de cercetare – Programul AMTRANS ‘’ZONE PURTĂTOARE DE DEZVOLTARE’’,</t>
    </r>
    <r>
      <rPr>
        <sz val="11"/>
        <color theme="1"/>
        <rFont val="Calibri"/>
        <family val="2"/>
        <scheme val="minor"/>
      </rPr>
      <t xml:space="preserve"> membru</t>
    </r>
    <r>
      <rPr>
        <b/>
        <sz val="11"/>
        <color theme="1"/>
        <rFont val="Calibri"/>
        <family val="2"/>
        <scheme val="minor"/>
      </rPr>
      <t xml:space="preserve"> </t>
    </r>
    <r>
      <rPr>
        <sz val="11"/>
        <color theme="1"/>
        <rFont val="Calibri"/>
        <family val="2"/>
        <scheme val="minor"/>
      </rPr>
      <t xml:space="preserve">in echipa de elaborare, (sef proiect: prof. dr. arh. Doina Cristea), UAUIM </t>
    </r>
  </si>
  <si>
    <r>
      <t>·</t>
    </r>
    <r>
      <rPr>
        <sz val="7"/>
        <color theme="1"/>
        <rFont val="Times New Roman"/>
        <family val="1"/>
      </rPr>
      <t xml:space="preserve"> </t>
    </r>
    <r>
      <rPr>
        <sz val="11"/>
        <color theme="1"/>
        <rFont val="Calibri"/>
        <family val="2"/>
        <scheme val="minor"/>
      </rPr>
      <t>Studiu</t>
    </r>
    <r>
      <rPr>
        <b/>
        <sz val="11"/>
        <color theme="1"/>
        <rFont val="Calibri"/>
        <family val="2"/>
        <scheme val="minor"/>
      </rPr>
      <t xml:space="preserve"> „PROPUNERE SISTEM VERDE-ALBASTRU SI PEISAJ LA NIVELUL MACRO- ȘI MEZZO-TERITORIAL INTERCOMUNITAR / </t>
    </r>
    <r>
      <rPr>
        <b/>
        <i/>
        <sz val="11"/>
        <color theme="1"/>
        <rFont val="Calibri"/>
        <family val="2"/>
        <scheme val="minor"/>
      </rPr>
      <t>BIO-MECANISM VERDE versus ORGANISM URBAN</t>
    </r>
    <r>
      <rPr>
        <b/>
        <sz val="11"/>
        <color theme="1"/>
        <rFont val="Calibri"/>
        <family val="2"/>
        <scheme val="minor"/>
      </rPr>
      <t xml:space="preserve">” </t>
    </r>
    <r>
      <rPr>
        <sz val="11"/>
        <color theme="1"/>
        <rFont val="Calibri"/>
        <family val="2"/>
        <scheme val="minor"/>
      </rPr>
      <t>(coordonator sectiune peisagistica),</t>
    </r>
    <r>
      <rPr>
        <b/>
        <sz val="11"/>
        <color theme="1"/>
        <rFont val="Calibri"/>
        <family val="2"/>
        <scheme val="minor"/>
      </rPr>
      <t xml:space="preserve"> </t>
    </r>
    <r>
      <rPr>
        <sz val="11"/>
        <color theme="1"/>
        <rFont val="Calibri"/>
        <family val="2"/>
        <scheme val="minor"/>
      </rPr>
      <t>in cadrul</t>
    </r>
    <r>
      <rPr>
        <b/>
        <sz val="11"/>
        <color theme="1"/>
        <rFont val="Calibri"/>
        <family val="2"/>
        <scheme val="minor"/>
      </rPr>
      <t xml:space="preserve"> </t>
    </r>
    <r>
      <rPr>
        <b/>
        <i/>
        <sz val="11"/>
        <color theme="1"/>
        <rFont val="Calibri"/>
        <family val="2"/>
        <scheme val="minor"/>
      </rPr>
      <t>Planului de Amenajare a Teritoriului Intercomunitar (PATZIC)</t>
    </r>
    <r>
      <rPr>
        <i/>
        <sz val="11"/>
        <color theme="1"/>
        <rFont val="Calibri"/>
        <family val="2"/>
        <scheme val="minor"/>
      </rPr>
      <t xml:space="preserve"> - „Amenajarea și Dezvoltarea Teritoriului de NV – Insula Mare a Brăilei – Brăila Est (Municipiul Brăila, Comuna Mărașu)”,</t>
    </r>
    <r>
      <rPr>
        <b/>
        <sz val="11"/>
        <color theme="1"/>
        <rFont val="Calibri"/>
        <family val="2"/>
        <scheme val="minor"/>
      </rPr>
      <t xml:space="preserve"> </t>
    </r>
    <r>
      <rPr>
        <sz val="11"/>
        <color theme="1"/>
        <rFont val="Calibri"/>
        <family val="2"/>
        <scheme val="minor"/>
      </rPr>
      <t>Etapa a II-a</t>
    </r>
    <r>
      <rPr>
        <b/>
        <sz val="11"/>
        <color theme="1"/>
        <rFont val="Calibri"/>
        <family val="2"/>
        <scheme val="minor"/>
      </rPr>
      <t xml:space="preserve">: </t>
    </r>
    <r>
      <rPr>
        <i/>
        <sz val="11"/>
        <color theme="1"/>
        <rFont val="Calibri"/>
        <family val="2"/>
        <scheme val="minor"/>
      </rPr>
      <t>„Plan de Amenajare a Teritoriului Intercomunitar”</t>
    </r>
    <r>
      <rPr>
        <sz val="11"/>
        <color theme="1"/>
        <rFont val="Calibri"/>
        <family val="2"/>
        <scheme val="minor"/>
      </rPr>
      <t xml:space="preserve"> si Etapa III-a: </t>
    </r>
    <r>
      <rPr>
        <i/>
        <sz val="11"/>
        <color theme="1"/>
        <rFont val="Calibri"/>
        <family val="2"/>
        <scheme val="minor"/>
      </rPr>
      <t>Partiu Urbanistic. Scenariu de Dezvoltare si Regulamentul de Urbanism aferent”</t>
    </r>
    <r>
      <rPr>
        <b/>
        <sz val="11"/>
        <color theme="1"/>
        <rFont val="Calibri"/>
        <family val="2"/>
        <scheme val="minor"/>
      </rPr>
      <t xml:space="preserve"> </t>
    </r>
    <r>
      <rPr>
        <sz val="11"/>
        <color theme="1"/>
        <rFont val="Calibri"/>
        <family val="2"/>
        <scheme val="minor"/>
      </rPr>
      <t>(sef proiect complex: prof. dr. arh. Florin Machedon, sef proiect urbanism: conf. dr. arh. Andreea Popa),</t>
    </r>
    <r>
      <rPr>
        <b/>
        <sz val="11"/>
        <color theme="1"/>
        <rFont val="Calibri"/>
        <family val="2"/>
        <scheme val="minor"/>
      </rPr>
      <t xml:space="preserve"> </t>
    </r>
    <r>
      <rPr>
        <sz val="11"/>
        <color theme="1"/>
        <rFont val="Calibri"/>
        <family val="2"/>
        <scheme val="minor"/>
      </rPr>
      <t>CCPEC/UAUIM,</t>
    </r>
    <r>
      <rPr>
        <b/>
        <sz val="11"/>
        <color theme="1"/>
        <rFont val="Calibri"/>
        <family val="2"/>
        <scheme val="minor"/>
      </rPr>
      <t xml:space="preserve"> </t>
    </r>
    <r>
      <rPr>
        <sz val="11"/>
        <color theme="1"/>
        <rFont val="Calibri"/>
        <family val="2"/>
        <scheme val="minor"/>
      </rPr>
      <t>2017-2019</t>
    </r>
    <r>
      <rPr>
        <sz val="11"/>
        <color theme="1"/>
        <rFont val="Symbol"/>
        <charset val="2"/>
      </rPr>
      <t xml:space="preserve">  (proiect aflat în derulare)</t>
    </r>
  </si>
  <si>
    <r>
      <t>Proiect de amenajare peisagistică „</t>
    </r>
    <r>
      <rPr>
        <b/>
        <sz val="11"/>
        <color theme="1"/>
        <rFont val="Calibri"/>
        <family val="2"/>
        <scheme val="minor"/>
      </rPr>
      <t xml:space="preserve">AMENAJARE PEISAGISTICA 3 SPATII VERZI”, </t>
    </r>
    <r>
      <rPr>
        <sz val="11"/>
        <color theme="1"/>
        <rFont val="Calibri"/>
        <family val="2"/>
        <scheme val="minor"/>
      </rPr>
      <t xml:space="preserve">in cadrul proiectului cu finantare europeana </t>
    </r>
    <r>
      <rPr>
        <b/>
        <sz val="11"/>
        <color theme="1"/>
        <rFont val="Calibri"/>
        <family val="2"/>
        <scheme val="minor"/>
      </rPr>
      <t xml:space="preserve">“DEZVOLTAREA ECONOMICĂ A STAȚIUNII BALNEOCLIMATICE BAZNA“, Jud. Sibiu, </t>
    </r>
    <r>
      <rPr>
        <sz val="11"/>
        <color theme="1"/>
        <rFont val="Calibri"/>
        <family val="2"/>
        <scheme val="minor"/>
      </rPr>
      <t xml:space="preserve">(Fazele PT si DDE), sef proiect de specialitate, prin </t>
    </r>
    <r>
      <rPr>
        <b/>
        <sz val="11"/>
        <color theme="1"/>
        <rFont val="Calibri"/>
        <family val="2"/>
        <scheme val="minor"/>
      </rPr>
      <t>Programul Operational Regional POR 2014-2020</t>
    </r>
    <r>
      <rPr>
        <sz val="11"/>
        <color theme="1"/>
        <rFont val="Calibri"/>
        <family val="2"/>
        <scheme val="minor"/>
      </rPr>
      <t>, din Fondul  European pentru  Dezvoltare Regionala   (FEDR):</t>
    </r>
    <r>
      <rPr>
        <b/>
        <sz val="11"/>
        <color theme="1"/>
        <rFont val="Calibri"/>
        <family val="2"/>
        <scheme val="minor"/>
      </rPr>
      <t xml:space="preserve">  </t>
    </r>
    <r>
      <rPr>
        <sz val="11"/>
        <color theme="1"/>
        <rFont val="Calibri"/>
        <family val="2"/>
        <scheme val="minor"/>
      </rPr>
      <t>POR/AP/2015/7/7.1 – Axa prioritară 7 – „</t>
    </r>
    <r>
      <rPr>
        <i/>
        <sz val="11"/>
        <color theme="1"/>
        <rFont val="Calibri"/>
        <family val="2"/>
        <scheme val="minor"/>
      </rPr>
      <t>Diversificarea economiilor locale prin dezvoltarea durabilă a turismului”,</t>
    </r>
    <r>
      <rPr>
        <sz val="11"/>
        <color theme="1"/>
        <rFont val="Calibri"/>
        <family val="2"/>
        <scheme val="minor"/>
      </rPr>
      <t xml:space="preserve"> Prioritatea de investiții 7.1. </t>
    </r>
    <r>
      <rPr>
        <i/>
        <sz val="11"/>
        <color theme="1"/>
        <rFont val="Calibri"/>
        <family val="2"/>
        <scheme val="minor"/>
      </rPr>
      <t xml:space="preserve">„Sprijinirea unei cresteri favorabile ocuparii fortei de munca, prin dezvoltarea potentialului endogen ca parte a unei strategii teritoriale pentru anumite zone, care sa include reconversia regiunilor industrial aflate in declin, precum si sporirea accesibilitatii si dezvoltarea resurselor natural si culturale specifice. (Investiţii în infrastructura de turism)”, </t>
    </r>
    <r>
      <rPr>
        <sz val="11"/>
        <color theme="1"/>
        <rFont val="Calibri"/>
        <family val="2"/>
        <scheme val="minor"/>
      </rPr>
      <t>”Cerasella Crăciun BIA”</t>
    </r>
    <r>
      <rPr>
        <b/>
        <sz val="11"/>
        <color theme="1"/>
        <rFont val="Calibri"/>
        <family val="2"/>
        <scheme val="minor"/>
      </rPr>
      <t xml:space="preserve"> </t>
    </r>
    <r>
      <rPr>
        <i/>
        <sz val="11"/>
        <color theme="1"/>
        <rFont val="Calibri"/>
        <family val="2"/>
        <scheme val="minor"/>
      </rPr>
      <t>(proiect aflat în derulare)</t>
    </r>
  </si>
  <si>
    <t>2018-2019</t>
  </si>
  <si>
    <r>
      <t>·</t>
    </r>
    <r>
      <rPr>
        <sz val="7"/>
        <color theme="1"/>
        <rFont val="Times New Roman"/>
        <family val="1"/>
      </rPr>
      <t xml:space="preserve">     </t>
    </r>
    <r>
      <rPr>
        <sz val="11"/>
        <color theme="1"/>
        <rFont val="Calibri"/>
        <family val="2"/>
        <scheme val="minor"/>
      </rPr>
      <t>Cercetare parteneriate in cadrul</t>
    </r>
    <r>
      <rPr>
        <b/>
        <sz val="11"/>
        <color theme="1"/>
        <rFont val="Calibri"/>
        <family val="2"/>
        <scheme val="minor"/>
      </rPr>
      <t xml:space="preserve"> PN-II-PT-PCCA-2013-4</t>
    </r>
    <r>
      <rPr>
        <sz val="11"/>
        <color theme="1"/>
        <rFont val="Calibri"/>
        <family val="2"/>
        <scheme val="minor"/>
      </rPr>
      <t xml:space="preserve"> / Cerere de finanţare - Proiecte Colaborative de Cercetare Aplicativă cu tema: “</t>
    </r>
    <r>
      <rPr>
        <b/>
        <i/>
        <sz val="11"/>
        <color theme="1"/>
        <rFont val="Calibri"/>
        <family val="2"/>
        <scheme val="minor"/>
      </rPr>
      <t>Reducing urban heat island effects to improve urban comfort and balance energy consumption in Bucharest</t>
    </r>
    <r>
      <rPr>
        <b/>
        <sz val="11"/>
        <color theme="1"/>
        <rFont val="Calibri"/>
        <family val="2"/>
        <scheme val="minor"/>
      </rPr>
      <t>“, Acronim REDBHI</t>
    </r>
    <r>
      <rPr>
        <sz val="11"/>
        <color theme="1"/>
        <rFont val="Calibri"/>
        <family val="2"/>
        <scheme val="minor"/>
      </rPr>
      <t xml:space="preserve"> / </t>
    </r>
    <r>
      <rPr>
        <i/>
        <sz val="11"/>
        <color theme="1"/>
        <rFont val="Calibri"/>
        <family val="2"/>
        <scheme val="minor"/>
      </rPr>
      <t xml:space="preserve">Domain 3: </t>
    </r>
    <r>
      <rPr>
        <b/>
        <i/>
        <sz val="11"/>
        <color theme="1"/>
        <rFont val="Calibri"/>
        <family val="2"/>
        <scheme val="minor"/>
      </rPr>
      <t>Environment</t>
    </r>
    <r>
      <rPr>
        <i/>
        <sz val="11"/>
        <color theme="1"/>
        <rFont val="Calibri"/>
        <family val="2"/>
        <scheme val="minor"/>
      </rPr>
      <t>, Research field</t>
    </r>
    <r>
      <rPr>
        <sz val="11"/>
        <color theme="1"/>
        <rFont val="Calibri"/>
        <family val="2"/>
        <scheme val="minor"/>
      </rPr>
      <t xml:space="preserve"> </t>
    </r>
    <r>
      <rPr>
        <i/>
        <sz val="11"/>
        <color theme="1"/>
        <rFont val="Calibri"/>
        <family val="2"/>
        <scheme val="minor"/>
      </rPr>
      <t>3.4</t>
    </r>
    <r>
      <rPr>
        <sz val="11"/>
        <color theme="1"/>
        <rFont val="Calibri"/>
        <family val="2"/>
        <scheme val="minor"/>
      </rPr>
      <t xml:space="preserve"> </t>
    </r>
    <r>
      <rPr>
        <b/>
        <i/>
        <sz val="11"/>
        <color theme="1"/>
        <rFont val="Calibri"/>
        <family val="2"/>
        <scheme val="minor"/>
      </rPr>
      <t>Territory Landscaping. Infrastructure and utilities</t>
    </r>
    <r>
      <rPr>
        <sz val="11"/>
        <color theme="1"/>
        <rFont val="Calibri"/>
        <family val="2"/>
        <scheme val="minor"/>
      </rPr>
      <t>,</t>
    </r>
    <r>
      <rPr>
        <b/>
        <sz val="11"/>
        <color theme="1"/>
        <rFont val="Calibri"/>
        <family val="2"/>
        <scheme val="minor"/>
      </rPr>
      <t xml:space="preserve"> </t>
    </r>
    <r>
      <rPr>
        <i/>
        <sz val="11"/>
        <color theme="1"/>
        <rFont val="Calibri"/>
        <family val="2"/>
        <scheme val="minor"/>
      </rPr>
      <t xml:space="preserve">Thematic area 3.4.6 </t>
    </r>
    <r>
      <rPr>
        <b/>
        <i/>
        <sz val="11"/>
        <color theme="1"/>
        <rFont val="Calibri"/>
        <family val="2"/>
        <scheme val="minor"/>
      </rPr>
      <t>Natural and technological hazards; research on risk assessment and impact studies</t>
    </r>
    <r>
      <rPr>
        <b/>
        <sz val="11"/>
        <color theme="1"/>
        <rFont val="Calibri"/>
        <family val="2"/>
        <scheme val="minor"/>
      </rPr>
      <t xml:space="preserve"> </t>
    </r>
    <r>
      <rPr>
        <sz val="11"/>
        <color theme="1"/>
        <rFont val="Calibri"/>
        <family val="2"/>
        <scheme val="minor"/>
      </rPr>
      <t xml:space="preserve">- UAUIM (Co) - director proiect: prof. dr. arh. Cristina Victoria Ochinciuc / ANM (P1) / NEMETSCHEK ROMANIA SALES &amp; SUPPORT S.R.L(P2) / eSolutions Group (P3) / The University of Bucharest (P4), coordonator sectiune urbanism si peisagistică din partea Co - UAUIM, 2014-2017 </t>
    </r>
  </si>
  <si>
    <r>
      <t>“AMENAJARE SCUAR - SPATII VERZI SI PARCARE STRADA REPUBLICII”,</t>
    </r>
    <r>
      <rPr>
        <sz val="11"/>
        <color theme="1"/>
        <rFont val="Calibri"/>
        <family val="2"/>
        <scheme val="minor"/>
      </rPr>
      <t xml:space="preserve"> (șef proiect), oraș Bolintin-Vale, Județul Giurgiu, GRAPHIS SPOT SRL</t>
    </r>
  </si>
  <si>
    <r>
      <t>“AMENAJARE PEISAGISTICĂ AUTOSTRADA A3 BUCUREȘTI – BRAȘOV / Secțiunea București-Ploiești,</t>
    </r>
    <r>
      <rPr>
        <sz val="11"/>
        <color theme="1"/>
        <rFont val="Calibri"/>
        <family val="2"/>
        <scheme val="minor"/>
      </rPr>
      <t xml:space="preserve"> Amenajare Peisagistică a tronsoanelor de odihnă de  lungă și scurtă durată</t>
    </r>
    <r>
      <rPr>
        <b/>
        <sz val="11"/>
        <color theme="1"/>
        <rFont val="Calibri"/>
        <family val="2"/>
        <scheme val="minor"/>
      </rPr>
      <t xml:space="preserve">” </t>
    </r>
    <r>
      <rPr>
        <sz val="11"/>
        <color theme="1"/>
        <rFont val="Calibri"/>
        <family val="2"/>
        <scheme val="minor"/>
      </rPr>
      <t>(șef proiect complex), ”Cerasella Crăciun BIA”</t>
    </r>
  </si>
  <si>
    <r>
      <t xml:space="preserve">”PROIECT de REABILITARE, REVITALIZARE  SI REAMENAJARE PEISAGISTICĂ GRADINA JAPONEZĂ din PARCUL HERASTRAU”, </t>
    </r>
    <r>
      <rPr>
        <sz val="11"/>
        <color theme="1"/>
        <rFont val="Calibri"/>
        <family val="2"/>
        <scheme val="minor"/>
      </rPr>
      <t>Sector 1, Bucuresti, PMB-ALPAB,</t>
    </r>
    <r>
      <rPr>
        <b/>
        <sz val="11"/>
        <color theme="1"/>
        <rFont val="Calibri"/>
        <family val="2"/>
        <scheme val="minor"/>
      </rPr>
      <t xml:space="preserve"> </t>
    </r>
    <r>
      <rPr>
        <sz val="11"/>
        <color theme="1"/>
        <rFont val="Calibri"/>
        <family val="2"/>
        <scheme val="minor"/>
      </rPr>
      <t>(șef proiect), GRAPHIS SPOT SRL</t>
    </r>
  </si>
  <si>
    <r>
      <t>Plan Urbanistic General</t>
    </r>
    <r>
      <rPr>
        <sz val="11"/>
        <color theme="1"/>
        <rFont val="Calibri"/>
        <family val="2"/>
        <scheme val="minor"/>
      </rPr>
      <t xml:space="preserve"> (PUG) </t>
    </r>
    <r>
      <rPr>
        <b/>
        <sz val="11"/>
        <color theme="1"/>
        <rFont val="Calibri"/>
        <family val="2"/>
        <scheme val="minor"/>
      </rPr>
      <t>al Municipiului Bucuresti</t>
    </r>
    <r>
      <rPr>
        <sz val="11"/>
        <color theme="1"/>
        <rFont val="Calibri"/>
        <family val="2"/>
        <scheme val="minor"/>
      </rPr>
      <t>, manager tehnic (coordonator sef proiect complex: conf. dr. arh. Tiberiu Florescu, manager general: conf. dr. urb. Andreea Popa) in cadrul Consortiului coordonat de UAUIM/CCPEC-FU si format din: Arnaiz Consultores - Spania, Intergraf, Sinergetics Corporation, AECOM Romania si Compania de Consultanta si Asistenta Tehnica, 2013-2019</t>
    </r>
  </si>
  <si>
    <r>
      <t xml:space="preserve">·   </t>
    </r>
    <r>
      <rPr>
        <b/>
        <sz val="11"/>
        <color theme="1"/>
        <rFont val="Calibri"/>
        <family val="2"/>
        <scheme val="minor"/>
      </rPr>
      <t xml:space="preserve">“Plan Urbanistic Zonal Parcul Brancusi”, Tg Jiu </t>
    </r>
    <r>
      <rPr>
        <sz val="11"/>
        <color theme="1"/>
        <rFont val="Calibri"/>
        <family val="2"/>
        <scheme val="minor"/>
      </rPr>
      <t>(sef proiect specialitate peisagistica, sef proiect: prof. dr. arh. Florin Machedon), UAUIM / CCPEC, 2013</t>
    </r>
  </si>
  <si>
    <r>
      <t>·   "</t>
    </r>
    <r>
      <rPr>
        <b/>
        <sz val="11"/>
        <color theme="1"/>
        <rFont val="Calibri"/>
        <family val="2"/>
        <scheme val="minor"/>
      </rPr>
      <t>STUDIU DE FUNDAMENTARE IN VEDEREA CONFIGURARII SISTEMULUI URBAN BRAILA-GALATI SI DETERMINAREA PROFILULUI TERITORIAL SI A PROIECTELOR MAJORE DE DEZVOLTARE</t>
    </r>
    <r>
      <rPr>
        <sz val="11"/>
        <color theme="1"/>
        <rFont val="Calibri"/>
        <family val="2"/>
        <scheme val="minor"/>
      </rPr>
      <t>", CCPEC-UAUIM, 2013, (in echipa, coordonator sectiune, sef proiect complex: conf. dr. arh. Tiberiu Florescu)</t>
    </r>
  </si>
  <si>
    <r>
      <t xml:space="preserve"> „Amenajare Peisagistica a Zonei CENTRALE – Brebu”, </t>
    </r>
    <r>
      <rPr>
        <sz val="11"/>
        <color theme="1"/>
        <rFont val="Calibri"/>
        <family val="2"/>
        <scheme val="minor"/>
      </rPr>
      <t>(GRAPHIS SPOT SRL, 2013, sef proiect)</t>
    </r>
  </si>
  <si>
    <r>
      <t xml:space="preserve">·   </t>
    </r>
    <r>
      <rPr>
        <b/>
        <sz val="11"/>
        <color theme="1"/>
        <rFont val="Calibri"/>
        <family val="2"/>
        <scheme val="minor"/>
      </rPr>
      <t xml:space="preserve">„Studiu privind valorificarea patrimoniului natural, cultural şi istoric”, </t>
    </r>
    <r>
      <rPr>
        <sz val="11"/>
        <color theme="1"/>
        <rFont val="Calibri"/>
        <family val="2"/>
        <scheme val="minor"/>
      </rPr>
      <t>in cadrul</t>
    </r>
    <r>
      <rPr>
        <i/>
        <sz val="11"/>
        <color theme="1"/>
        <rFont val="Calibri"/>
        <family val="2"/>
        <charset val="238"/>
        <scheme val="minor"/>
      </rPr>
      <t xml:space="preserve"> “</t>
    </r>
    <r>
      <rPr>
        <b/>
        <i/>
        <sz val="11"/>
        <color theme="1"/>
        <rFont val="Calibri"/>
        <family val="2"/>
        <scheme val="minor"/>
      </rPr>
      <t>Strategiei de dezvoltare durabilă a judeţului Gorj, pentru perioada 2011-2020”,</t>
    </r>
    <r>
      <rPr>
        <sz val="11"/>
        <color theme="1"/>
        <rFont val="Calibri"/>
        <family val="2"/>
        <scheme val="minor"/>
      </rPr>
      <t xml:space="preserve"> </t>
    </r>
    <r>
      <rPr>
        <i/>
        <sz val="11"/>
        <color theme="1"/>
        <rFont val="Calibri"/>
        <family val="2"/>
        <charset val="238"/>
        <scheme val="minor"/>
      </rPr>
      <t>Proiect: „Euro-Strategie, Euro-Administraţie, Euro-Cetăţeni”, COD SMIS 12714, Proiect cofinanţat din Fondul Social European prin Programul Operaţional Dezvoltarea Capacităţii Administrative</t>
    </r>
    <r>
      <rPr>
        <sz val="11"/>
        <color theme="1"/>
        <rFont val="Calibri"/>
        <family val="2"/>
        <scheme val="minor"/>
      </rPr>
      <t>,  GRAPHIS SPOT, sef proiect</t>
    </r>
    <r>
      <rPr>
        <b/>
        <i/>
        <sz val="11"/>
        <color theme="1"/>
        <rFont val="Calibri"/>
        <family val="2"/>
        <scheme val="minor"/>
      </rPr>
      <t>.</t>
    </r>
  </si>
  <si>
    <r>
      <t>GHID-REGLEMENTARE PRIVIND AMENAJAREA SPAȚIILOR PUBLICE URBANE</t>
    </r>
    <r>
      <rPr>
        <sz val="11"/>
        <color theme="1"/>
        <rFont val="Calibri"/>
        <family val="2"/>
        <scheme val="minor"/>
      </rPr>
      <t xml:space="preserve"> (URBANPROIECT,  responsabil  secţiune).</t>
    </r>
  </si>
  <si>
    <r>
      <rPr>
        <b/>
        <sz val="11"/>
        <color rgb="FF000000"/>
        <rFont val="Calibri"/>
        <family val="2"/>
        <scheme val="minor"/>
      </rPr>
      <t xml:space="preserve">Craciun, Cerasella,  </t>
    </r>
    <r>
      <rPr>
        <sz val="11"/>
        <color indexed="8"/>
        <rFont val="Calibri"/>
        <family val="2"/>
        <scheme val="minor"/>
      </rPr>
      <t xml:space="preserve">  Bostenaru Dan, Maria</t>
    </r>
  </si>
  <si>
    <t xml:space="preserve">    12 pag. (pag.3-14) </t>
  </si>
  <si>
    <t xml:space="preserve">  16 pag. (pag. 19-35)</t>
  </si>
  <si>
    <t xml:space="preserve">  16 pag. (pag. 303-318)</t>
  </si>
  <si>
    <t xml:space="preserve"> Crăciun, Cerasella</t>
  </si>
  <si>
    <r>
      <rPr>
        <b/>
        <sz val="11"/>
        <color theme="1"/>
        <rFont val="Calibri"/>
        <family val="2"/>
        <scheme val="minor"/>
      </rPr>
      <t xml:space="preserve">’’METABOLISMUL URBAN. O ABORDARE NECONVENTIONALA A ORGANISMULUI URBAN’’ - </t>
    </r>
    <r>
      <rPr>
        <sz val="11"/>
        <color theme="1"/>
        <rFont val="Calibri"/>
        <family val="2"/>
        <scheme val="minor"/>
      </rPr>
      <t xml:space="preserve">Cartea a fost selectionata de un juriu international la BAB -  BIANUALA DE ARHITECTURA Bucuresti, 2008, Sectiunea Publicatii (MNAC, Galeria ¾, 15 octombrie -15 noiembrie 2008), prezentata in cadrul  „Abordări transdisciplinare privind evoluţia Planetei Pământ. Consecinţe ştiinţifice şi socio-economice”, la Academia Oamenilor de Ştiinta din Romania (aprilie 2009) si prezentata in Romanian Book Review - Institutul Cultural Roman (nr.2/martie 2013). </t>
    </r>
  </si>
  <si>
    <r>
      <t xml:space="preserve">„Compendium de Solutii si Principiii Arhitecturale si de Reconfigurare Urbana si Peisagera cu Scopul de a Reduce Impactul </t>
    </r>
    <r>
      <rPr>
        <b/>
        <i/>
        <sz val="11"/>
        <color theme="1"/>
        <rFont val="Calibri"/>
        <family val="2"/>
        <scheme val="minor"/>
      </rPr>
      <t>Insulelor Termice Urbane”</t>
    </r>
  </si>
  <si>
    <r>
      <t xml:space="preserve">Punctaj: </t>
    </r>
    <r>
      <rPr>
        <b/>
        <sz val="11"/>
        <color rgb="FF000000"/>
        <rFont val="Calibri"/>
        <family val="2"/>
        <scheme val="minor"/>
      </rPr>
      <t>15 pcte - Carte</t>
    </r>
  </si>
  <si>
    <t xml:space="preserve">         33 (200:6)              (autor al componentelor de specialitate urbanistica si peisagistica)</t>
  </si>
  <si>
    <r>
      <rPr>
        <b/>
        <sz val="11"/>
        <color rgb="FF000000"/>
        <rFont val="Calibri"/>
        <family val="2"/>
        <scheme val="minor"/>
      </rPr>
      <t xml:space="preserve">Coordonator:                 </t>
    </r>
    <r>
      <rPr>
        <sz val="11"/>
        <color rgb="FF000000"/>
        <rFont val="Calibri"/>
        <family val="2"/>
        <scheme val="minor"/>
      </rPr>
      <t>Ochinciuc,</t>
    </r>
    <r>
      <rPr>
        <b/>
        <sz val="11"/>
        <color rgb="FF000000"/>
        <rFont val="Calibri"/>
        <family val="2"/>
        <scheme val="minor"/>
      </rPr>
      <t xml:space="preserve"> </t>
    </r>
    <r>
      <rPr>
        <sz val="11"/>
        <color indexed="8"/>
        <rFont val="Calibri"/>
        <family val="2"/>
        <scheme val="minor"/>
      </rPr>
      <t xml:space="preserve">Cristina Victoria                     </t>
    </r>
    <r>
      <rPr>
        <b/>
        <sz val="11"/>
        <color rgb="FF000000"/>
        <rFont val="Calibri"/>
        <family val="2"/>
        <scheme val="minor"/>
      </rPr>
      <t>Echipa:</t>
    </r>
    <r>
      <rPr>
        <sz val="11"/>
        <color indexed="8"/>
        <rFont val="Calibri"/>
        <family val="2"/>
        <scheme val="minor"/>
      </rPr>
      <t xml:space="preserve">                          Georgescu, Mihaela Stela, </t>
    </r>
    <r>
      <rPr>
        <b/>
        <sz val="11"/>
        <color rgb="FF000000"/>
        <rFont val="Calibri"/>
        <family val="2"/>
        <scheme val="minor"/>
      </rPr>
      <t xml:space="preserve">          Crăciun, Cerasella,</t>
    </r>
    <r>
      <rPr>
        <sz val="11"/>
        <color indexed="8"/>
        <rFont val="Calibri"/>
        <family val="2"/>
        <scheme val="minor"/>
      </rPr>
      <t xml:space="preserve">                        Ana Opris,                                      Sonia Raetchi,                          Radu Andone</t>
    </r>
  </si>
  <si>
    <t>ISBN 978-973-1884-14-1</t>
  </si>
  <si>
    <t>Editura Papirus Media</t>
  </si>
  <si>
    <t>Romanian Astronomical Journal</t>
  </si>
  <si>
    <t>Forumul Academic Roman (FAR XXI)</t>
  </si>
  <si>
    <r>
      <t>”</t>
    </r>
    <r>
      <rPr>
        <b/>
        <sz val="11"/>
        <rFont val="Calibri"/>
        <family val="2"/>
        <scheme val="minor"/>
      </rPr>
      <t>Mobility and urban chrono-metabolism.the green spaces Sub-system within the complex landscape system”</t>
    </r>
  </si>
  <si>
    <r>
      <rPr>
        <sz val="11"/>
        <color theme="1"/>
        <rFont val="Calibri"/>
        <family val="2"/>
        <scheme val="minor"/>
      </rPr>
      <t xml:space="preserve"> ”T</t>
    </r>
    <r>
      <rPr>
        <b/>
        <sz val="11"/>
        <color theme="1"/>
        <rFont val="Calibri"/>
        <family val="2"/>
        <scheme val="minor"/>
      </rPr>
      <t xml:space="preserve">he smart mobility and the structuring of an </t>
    </r>
    <r>
      <rPr>
        <b/>
        <i/>
        <sz val="11"/>
        <color theme="1"/>
        <rFont val="Calibri"/>
        <family val="2"/>
        <scheme val="minor"/>
      </rPr>
      <t>intelligent and resilient urban system</t>
    </r>
    <r>
      <rPr>
        <b/>
        <sz val="11"/>
        <color theme="1"/>
        <rFont val="Calibri"/>
        <family val="2"/>
        <scheme val="minor"/>
      </rPr>
      <t xml:space="preserve"> </t>
    </r>
    <r>
      <rPr>
        <b/>
        <i/>
        <sz val="11"/>
        <color theme="1"/>
        <rFont val="Calibri"/>
        <family val="2"/>
        <scheme val="minor"/>
      </rPr>
      <t>Model</t>
    </r>
    <r>
      <rPr>
        <b/>
        <sz val="11"/>
        <color theme="1"/>
        <rFont val="Calibri"/>
        <family val="2"/>
        <scheme val="minor"/>
      </rPr>
      <t xml:space="preserve">” / „mobilitatea inteligenta si structurarea unui </t>
    </r>
    <r>
      <rPr>
        <b/>
        <i/>
        <sz val="11"/>
        <color theme="1"/>
        <rFont val="Calibri"/>
        <family val="2"/>
        <scheme val="minor"/>
      </rPr>
      <t>Model de sistem urban inteligent si rezilient”</t>
    </r>
  </si>
  <si>
    <r>
      <rPr>
        <b/>
        <sz val="11"/>
        <rFont val="Calibri"/>
        <family val="2"/>
        <scheme val="minor"/>
      </rPr>
      <t xml:space="preserve">„Proiectul Gradini Pierdute. Cercetarea Gradinilor disparute din Muncipiul Bucuresti” </t>
    </r>
    <r>
      <rPr>
        <sz val="11"/>
        <rFont val="Calibri"/>
        <family val="2"/>
        <scheme val="minor"/>
      </rPr>
      <t>(pag 82-84),</t>
    </r>
    <r>
      <rPr>
        <b/>
        <sz val="11"/>
        <rFont val="Calibri"/>
        <family val="2"/>
        <scheme val="minor"/>
      </rPr>
      <t xml:space="preserve"> </t>
    </r>
    <r>
      <rPr>
        <sz val="11"/>
        <rFont val="Calibri"/>
        <family val="2"/>
        <scheme val="minor"/>
      </rPr>
      <t>in Sectiunea</t>
    </r>
    <r>
      <rPr>
        <b/>
        <sz val="11"/>
        <rFont val="Calibri"/>
        <family val="2"/>
        <scheme val="minor"/>
      </rPr>
      <t xml:space="preserve"> </t>
    </r>
    <r>
      <rPr>
        <sz val="11"/>
        <rFont val="Calibri"/>
        <family val="2"/>
        <scheme val="minor"/>
      </rPr>
      <t>„</t>
    </r>
    <r>
      <rPr>
        <i/>
        <sz val="11"/>
        <rFont val="Calibri"/>
        <family val="2"/>
        <scheme val="minor"/>
      </rPr>
      <t xml:space="preserve">Bucuresti Metropola a Sec XXI”, </t>
    </r>
    <r>
      <rPr>
        <sz val="11"/>
        <rFont val="Calibri"/>
        <family val="2"/>
        <scheme val="minor"/>
      </rPr>
      <t>Rubrica</t>
    </r>
    <r>
      <rPr>
        <i/>
        <sz val="11"/>
        <rFont val="Calibri"/>
        <family val="2"/>
        <scheme val="minor"/>
      </rPr>
      <t xml:space="preserve"> </t>
    </r>
    <r>
      <rPr>
        <sz val="11"/>
        <rFont val="Calibri"/>
        <family val="2"/>
        <scheme val="minor"/>
      </rPr>
      <t>„</t>
    </r>
    <r>
      <rPr>
        <i/>
        <sz val="11"/>
        <rFont val="Calibri"/>
        <family val="2"/>
        <scheme val="minor"/>
      </rPr>
      <t>Studiul de Caz.</t>
    </r>
    <r>
      <rPr>
        <sz val="11"/>
        <rFont val="Calibri"/>
        <family val="2"/>
        <scheme val="minor"/>
      </rPr>
      <t xml:space="preserve"> </t>
    </r>
    <r>
      <rPr>
        <i/>
        <sz val="11"/>
        <rFont val="Calibri"/>
        <family val="2"/>
        <scheme val="minor"/>
      </rPr>
      <t>Peisajul - Trecut si Prezent</t>
    </r>
    <r>
      <rPr>
        <sz val="11"/>
        <rFont val="Calibri"/>
        <family val="2"/>
        <scheme val="minor"/>
      </rPr>
      <t>”</t>
    </r>
  </si>
  <si>
    <t>”Cosmic art inspiration with the old Romanians”</t>
  </si>
  <si>
    <r>
      <t xml:space="preserve">Craciun, Cerasella, </t>
    </r>
    <r>
      <rPr>
        <sz val="11"/>
        <color theme="1"/>
        <rFont val="Calibri"/>
        <family val="2"/>
        <scheme val="minor"/>
      </rPr>
      <t>Stavinschi, Magda,   Stavinschi, Alexandra</t>
    </r>
  </si>
  <si>
    <t xml:space="preserve"> ISSN-L 1224-7928                    ISSN online 2247-3548</t>
  </si>
  <si>
    <t xml:space="preserve">„Valori ale patrimoniului natural disparut din arealul central al Municipiului Bucuresti” </t>
  </si>
  <si>
    <r>
      <t>„Peisajul urban – Între `L</t>
    </r>
    <r>
      <rPr>
        <b/>
        <i/>
        <sz val="11"/>
        <rFont val="Calibri"/>
        <family val="2"/>
        <scheme val="minor"/>
      </rPr>
      <t>oc al Memoriei</t>
    </r>
    <r>
      <rPr>
        <b/>
        <sz val="11"/>
        <rFont val="Calibri"/>
        <family val="2"/>
        <scheme val="minor"/>
      </rPr>
      <t>` şi `L</t>
    </r>
    <r>
      <rPr>
        <b/>
        <i/>
        <sz val="11"/>
        <rFont val="Calibri"/>
        <family val="2"/>
        <scheme val="minor"/>
      </rPr>
      <t>oc al Acţiunii</t>
    </r>
    <r>
      <rPr>
        <b/>
        <sz val="11"/>
        <rFont val="Calibri"/>
        <family val="2"/>
        <scheme val="minor"/>
      </rPr>
      <t xml:space="preserve">`” </t>
    </r>
  </si>
  <si>
    <r>
      <t>“</t>
    </r>
    <r>
      <rPr>
        <b/>
        <sz val="11"/>
        <rFont val="Calibri"/>
        <family val="2"/>
        <scheme val="minor"/>
      </rPr>
      <t>Bucurestiul, recipient si generator de peisaje destructurate si destructurante”</t>
    </r>
  </si>
  <si>
    <t>Nr.2/ februarie 2009</t>
  </si>
  <si>
    <r>
      <t>„</t>
    </r>
    <r>
      <rPr>
        <b/>
        <sz val="11"/>
        <rFont val="Calibri"/>
        <family val="2"/>
        <scheme val="minor"/>
      </rPr>
      <t xml:space="preserve">Sanatate si Patologie Urbana” </t>
    </r>
    <r>
      <rPr>
        <sz val="11"/>
        <rFont val="Calibri"/>
        <family val="2"/>
        <scheme val="minor"/>
      </rPr>
      <t>(pag 79-82), in Sectiunea</t>
    </r>
    <r>
      <rPr>
        <b/>
        <sz val="11"/>
        <rFont val="Calibri"/>
        <family val="2"/>
        <scheme val="minor"/>
      </rPr>
      <t xml:space="preserve"> </t>
    </r>
    <r>
      <rPr>
        <sz val="11"/>
        <rFont val="Calibri"/>
        <family val="2"/>
        <scheme val="minor"/>
      </rPr>
      <t>„</t>
    </r>
    <r>
      <rPr>
        <i/>
        <sz val="11"/>
        <rFont val="Calibri"/>
        <family val="2"/>
        <scheme val="minor"/>
      </rPr>
      <t xml:space="preserve">Bucuresti Metropola a Sec XXI”, </t>
    </r>
    <r>
      <rPr>
        <sz val="11"/>
        <rFont val="Calibri"/>
        <family val="2"/>
        <scheme val="minor"/>
      </rPr>
      <t>Rubrica</t>
    </r>
    <r>
      <rPr>
        <i/>
        <sz val="11"/>
        <rFont val="Calibri"/>
        <family val="2"/>
        <scheme val="minor"/>
      </rPr>
      <t xml:space="preserve"> „Bucuresti in Context European</t>
    </r>
    <r>
      <rPr>
        <sz val="11"/>
        <rFont val="Calibri"/>
        <family val="2"/>
        <scheme val="minor"/>
      </rPr>
      <t>”</t>
    </r>
  </si>
  <si>
    <r>
      <t xml:space="preserve">Enache, Cristina,               </t>
    </r>
    <r>
      <rPr>
        <b/>
        <sz val="11"/>
        <color theme="1"/>
        <rFont val="Calibri"/>
        <family val="2"/>
        <scheme val="minor"/>
      </rPr>
      <t>Crăciun, Cerasella</t>
    </r>
  </si>
  <si>
    <r>
      <t>Capitolul:“</t>
    </r>
    <r>
      <rPr>
        <b/>
        <sz val="11"/>
        <color theme="1"/>
        <rFont val="Calibri"/>
        <family val="2"/>
        <scheme val="minor"/>
      </rPr>
      <t>PLURIDISCIPLINARITY, INTERDISCIPLINARITY AND TRANSDISCIPLINARITY - METHODS OF RESEARCHING THE METABOLISM OF THE URBAN LANDSCAPE</t>
    </r>
    <r>
      <rPr>
        <sz val="11"/>
        <color theme="1"/>
        <rFont val="Calibri"/>
        <family val="2"/>
        <scheme val="minor"/>
      </rPr>
      <t>”, în Partea I: ”</t>
    </r>
    <r>
      <rPr>
        <i/>
        <sz val="11"/>
        <color theme="1"/>
        <rFont val="Calibri"/>
        <family val="2"/>
        <scheme val="minor"/>
      </rPr>
      <t>Introduction – Research / Method / Transdisciplinarity – Metabolism</t>
    </r>
    <r>
      <rPr>
        <sz val="11"/>
        <color theme="1"/>
        <rFont val="Calibri"/>
        <family val="2"/>
        <scheme val="minor"/>
      </rPr>
      <t xml:space="preserve">" din Cartea  “PLANNING AND DESIGNING SUSTAINABLE AND RESILIENT LANDSCAPES”, Seria: Springer Geography, (editori: Crăciun, Cerasella; Bostenaru-Dan, Maria) - </t>
    </r>
  </si>
  <si>
    <r>
      <t xml:space="preserve">Capitolul </t>
    </r>
    <r>
      <rPr>
        <b/>
        <sz val="11"/>
        <color theme="1"/>
        <rFont val="Calibri"/>
        <family val="2"/>
        <scheme val="minor"/>
      </rPr>
      <t>”THE NATURAL, ANTHROPOGENIC AND CULTURAL LANDSCAPE BETWEEN SPACE AND TIME. CASE STUDY: THE LOST GARDENS OF BUCHAREST</t>
    </r>
    <r>
      <rPr>
        <sz val="11"/>
        <color theme="1"/>
        <rFont val="Calibri"/>
        <family val="2"/>
        <scheme val="minor"/>
      </rPr>
      <t xml:space="preserve">”,  in Cartea ”SPACE AND TIME VISUALISATION”, Seria: Earth Sciences &amp; Geography (editori: Boștenaru-Dan, Maria, Crăciun, Cerasella), https://doi.org/10.1007/978-3-319-24942-1 </t>
    </r>
  </si>
  <si>
    <r>
      <t xml:space="preserve">Capitolul </t>
    </r>
    <r>
      <rPr>
        <b/>
        <sz val="11"/>
        <color theme="1"/>
        <rFont val="Calibri"/>
        <family val="2"/>
        <scheme val="minor"/>
      </rPr>
      <t xml:space="preserve">”CONCLUSIONS” </t>
    </r>
    <r>
      <rPr>
        <sz val="11"/>
        <color theme="1"/>
        <rFont val="Calibri"/>
        <family val="2"/>
        <scheme val="minor"/>
      </rPr>
      <t xml:space="preserve">,  in Cartea </t>
    </r>
    <r>
      <rPr>
        <i/>
        <sz val="11"/>
        <color theme="1"/>
        <rFont val="Calibri"/>
        <family val="2"/>
        <scheme val="minor"/>
      </rPr>
      <t>”Space and time visualisation””SPACE AND TIME VISUALISATION”,,</t>
    </r>
    <r>
      <rPr>
        <sz val="11"/>
        <color theme="1"/>
        <rFont val="Calibri"/>
        <family val="2"/>
        <scheme val="minor"/>
      </rPr>
      <t xml:space="preserve"> Seria: Earth Sciences &amp; Geography (editori: Boștenaru-Dan, Maria, Crăciun, Cerasella), https://doi.org/10.1007/978-3-319-24942-1_17</t>
    </r>
  </si>
  <si>
    <r>
      <t xml:space="preserve">Capitolul: </t>
    </r>
    <r>
      <rPr>
        <b/>
        <sz val="11"/>
        <color theme="1"/>
        <rFont val="Calibri"/>
        <family val="2"/>
        <scheme val="minor"/>
      </rPr>
      <t>“THE VULNERABILITY OF FRAGILE LANDSCAPE AND COMPLEX HAZARDS. AREAS WITH POTENTIAL RISKS AND SPECIFIC TYPES OF HAZARDS AND VULNERABILITIES OF THE NATURAL, ANTHROPIC AND CULTURAL LANDSCAPE IN BRAILA COUNTY, ROMANIA</t>
    </r>
    <r>
      <rPr>
        <sz val="11"/>
        <color theme="1"/>
        <rFont val="Calibri"/>
        <family val="2"/>
        <scheme val="minor"/>
      </rPr>
      <t xml:space="preserve">”, in Partea I: </t>
    </r>
    <r>
      <rPr>
        <i/>
        <sz val="11"/>
        <color theme="1"/>
        <rFont val="Calibri"/>
        <family val="2"/>
        <charset val="238"/>
        <scheme val="minor"/>
      </rPr>
      <t xml:space="preserve">Urban hazard, exposure and vulnerability", din Cartea  "EARTHQUAKE HAZARD IMPACT AND URBAN PLANNING”, Seria Environmental Hazards (editori: Bostenaru Dan, Maria; Armas, Iuliana; Goretti, Agostino) </t>
    </r>
    <r>
      <rPr>
        <sz val="11"/>
        <color theme="1"/>
        <rFont val="Calibri"/>
        <family val="2"/>
        <scheme val="minor"/>
      </rPr>
      <t xml:space="preserve"> </t>
    </r>
  </si>
  <si>
    <r>
      <rPr>
        <b/>
        <sz val="11"/>
        <color theme="1"/>
        <rFont val="Calibri"/>
        <family val="2"/>
        <scheme val="minor"/>
      </rPr>
      <t>“Metode de abordare şi cercetare exploratorii in urbanism si peisagistica. Epistemologia și Transdisciplinaritatea - Instrumente de cercetare a Peisajului Natural, Antropic și Cultural.”</t>
    </r>
    <r>
      <rPr>
        <sz val="11"/>
        <color theme="1"/>
        <rFont val="Calibri"/>
        <family val="2"/>
        <scheme val="minor"/>
      </rPr>
      <t xml:space="preserve">. </t>
    </r>
  </si>
  <si>
    <t xml:space="preserve"> Editura Universitară București </t>
  </si>
  <si>
    <t>ISBN: 978-606-28-0355-1</t>
  </si>
  <si>
    <t>ISBN: 978-606-28-0374-2</t>
  </si>
  <si>
    <t>ISBN: 978-606-28-0356-8</t>
  </si>
  <si>
    <r>
      <t xml:space="preserve"> </t>
    </r>
    <r>
      <rPr>
        <b/>
        <sz val="11"/>
        <color theme="1"/>
        <rFont val="Calibri"/>
        <family val="2"/>
        <scheme val="minor"/>
      </rPr>
      <t>”METODE ȘI TEHNICI DE CERCETARE”,</t>
    </r>
    <r>
      <rPr>
        <sz val="11"/>
        <color theme="1"/>
        <rFont val="Calibri"/>
        <family val="2"/>
        <scheme val="minor"/>
      </rPr>
      <t xml:space="preserve"> material şi instrument didactic, ca rezultat al expertului în dezvoltare durabila din Proiectul POSDRU, „</t>
    </r>
    <r>
      <rPr>
        <b/>
        <sz val="11"/>
        <color theme="1"/>
        <rFont val="Calibri"/>
        <family val="2"/>
        <scheme val="minor"/>
      </rPr>
      <t>Promovarea Inovarii Si Asigurarii Calitatii In Domeniul Dezvoltarii Teritoriale Inteligente Prin Elaborarea Unui Program De Studii Interdisciplinare De Masterat</t>
    </r>
    <r>
      <rPr>
        <sz val="11"/>
        <color theme="1"/>
        <rFont val="Calibri"/>
        <family val="2"/>
        <scheme val="minor"/>
      </rPr>
      <t>”, Centrul Interdisciplinar de Cercetări Avansate asupra Dinamicii Teritoriale din Universitatea Bucuresti (CICADIT-UB, manager proiect: prof. dr. geogr. Ioan Ianoș) si Centrul de Cercetare, Proiectare, Expertiza si Consulting,  din UAUIM</t>
    </r>
  </si>
  <si>
    <r>
      <t xml:space="preserve"> </t>
    </r>
    <r>
      <rPr>
        <b/>
        <sz val="11"/>
        <color theme="1"/>
        <rFont val="Calibri"/>
        <family val="2"/>
        <scheme val="minor"/>
      </rPr>
      <t>”PEISAGISTICĂ”,</t>
    </r>
    <r>
      <rPr>
        <sz val="11"/>
        <color theme="1"/>
        <rFont val="Calibri"/>
        <family val="2"/>
        <scheme val="minor"/>
      </rPr>
      <t xml:space="preserve"> material şi instrument didactic, tului în dezvoltare durabila din Proiectul POSDRU, „Promovarea Inovarii Si Asigurarii Calitatii In Domeniul Dezvoltarii Teritoriale Inteligente Prin Elaborarea Unui Program De Studii Interdisciplinare De Masterat”, Centrul Interdisciplinar de Cercetări Avansate asupra Dinamicii Teritoriale din Universitatea Bucuresti (CICADIT-UB, manager proiect: prof. dr. geogr. Ioan Ianoș) si Centrul de Cercetare, Proiectare, Expertiza si Consulting,  din UAUIM </t>
    </r>
  </si>
  <si>
    <r>
      <rPr>
        <b/>
        <sz val="11"/>
        <color theme="1"/>
        <rFont val="Calibri"/>
        <family val="2"/>
        <scheme val="minor"/>
      </rPr>
      <t>”ECO-DEZVOLTARE ȘI PEISAJ ”,</t>
    </r>
    <r>
      <rPr>
        <sz val="11"/>
        <color theme="1"/>
        <rFont val="Calibri"/>
        <family val="2"/>
        <scheme val="minor"/>
      </rPr>
      <t xml:space="preserve"> material şi instrument didactic, tului în dezvoltare durabila din Proiectul POSDRU, „Promovarea Inovarii Si Asigurarii Calitatii In Domeniul Dezvoltarii Teritoriale Inteligente Prin Elaborarea Unui Program De Studii Interdisciplinare De Masterat”, Centrul Interdisciplinar de Cercetări Avansate asupra Dinamicii Teritoriale din Universitatea Bucuresti (CICADIT-UB, manager proiect: prof. dr. geogr. Ioan Ianoș) si Centrul de Cercetare, Proiectare, Expertiza si Consulting,  din UAUIM</t>
    </r>
  </si>
  <si>
    <t>54</t>
  </si>
  <si>
    <t>125</t>
  </si>
  <si>
    <r>
      <t xml:space="preserve"> Crăciun, Cerasella                     </t>
    </r>
    <r>
      <rPr>
        <sz val="11"/>
        <color rgb="FF000000"/>
        <rFont val="Calibri"/>
        <family val="2"/>
        <scheme val="minor"/>
      </rPr>
      <t xml:space="preserve"> </t>
    </r>
  </si>
  <si>
    <r>
      <t>·</t>
    </r>
    <r>
      <rPr>
        <sz val="7"/>
        <color theme="1"/>
        <rFont val="Times New Roman"/>
        <family val="1"/>
      </rPr>
      <t xml:space="preserve"> </t>
    </r>
    <r>
      <rPr>
        <sz val="11"/>
        <color theme="1"/>
        <rFont val="Calibri"/>
        <family val="2"/>
        <scheme val="minor"/>
      </rPr>
      <t>Carte: „</t>
    </r>
    <r>
      <rPr>
        <b/>
        <sz val="11"/>
        <color theme="1"/>
        <rFont val="Calibri"/>
        <family val="2"/>
        <scheme val="minor"/>
      </rPr>
      <t xml:space="preserve">Arta in spațiul peisagistic. Element de coeziune al vieții comunitare”, </t>
    </r>
    <r>
      <rPr>
        <sz val="11"/>
        <color theme="1"/>
        <rFont val="Calibri"/>
        <family val="2"/>
        <scheme val="minor"/>
      </rPr>
      <t>(coordonator editor si autor a 54 pag)</t>
    </r>
  </si>
  <si>
    <t>ISBN 978-973-1884-44-8</t>
  </si>
  <si>
    <t xml:space="preserve">ISBN 978-606-638-011-9 </t>
  </si>
  <si>
    <t>ISBN 978-606-638-049-2</t>
  </si>
  <si>
    <t>17 pag.   (pag. 288-304)</t>
  </si>
  <si>
    <r>
      <rPr>
        <sz val="11"/>
        <color theme="1"/>
        <rFont val="Calibri"/>
        <family val="2"/>
        <scheme val="minor"/>
      </rPr>
      <t xml:space="preserve">Capitolul </t>
    </r>
    <r>
      <rPr>
        <b/>
        <sz val="11"/>
        <color theme="1"/>
        <rFont val="Calibri"/>
        <family val="2"/>
        <scheme val="minor"/>
      </rPr>
      <t>„PEISAJUL URBAN ȘI CULTURAL - METODOLOGIE ȘI ”</t>
    </r>
    <r>
      <rPr>
        <b/>
        <i/>
        <sz val="11"/>
        <color theme="1"/>
        <rFont val="Calibri"/>
        <family val="2"/>
        <scheme val="minor"/>
      </rPr>
      <t>SEMN</t>
    </r>
    <r>
      <rPr>
        <b/>
        <sz val="11"/>
        <color theme="1"/>
        <rFont val="Calibri"/>
        <family val="2"/>
        <scheme val="minor"/>
      </rPr>
      <t xml:space="preserve">” IDENTITAR COMUNITAR PARTICIPATIV”, </t>
    </r>
    <r>
      <rPr>
        <sz val="11"/>
        <color theme="1"/>
        <rFont val="Calibri"/>
        <family val="2"/>
        <scheme val="minor"/>
      </rPr>
      <t>in Cartea „</t>
    </r>
    <r>
      <rPr>
        <i/>
        <sz val="11"/>
        <color theme="1"/>
        <rFont val="Calibri"/>
        <family val="2"/>
        <scheme val="minor"/>
      </rPr>
      <t>Bucuresti – Locuri Reinventate – martie-iunie 2015”</t>
    </r>
  </si>
  <si>
    <r>
      <t xml:space="preserve">       Craciun, Cerasella,                       </t>
    </r>
    <r>
      <rPr>
        <sz val="11"/>
        <color rgb="FF000000"/>
        <rFont val="Calibri"/>
        <family val="2"/>
        <scheme val="minor"/>
      </rPr>
      <t>Popa, Andreea,                       Rusu, Sorina-Georgiana</t>
    </r>
  </si>
  <si>
    <r>
      <t>Capitolul „</t>
    </r>
    <r>
      <rPr>
        <b/>
        <sz val="11"/>
        <color theme="1"/>
        <rFont val="Calibri"/>
        <family val="2"/>
        <scheme val="minor"/>
      </rPr>
      <t xml:space="preserve">SMART LANDSCAPES - DANUBE RIVER FLUID ORGANISATION - A HUB for Knowledge, Culture and Sustainability”, </t>
    </r>
    <r>
      <rPr>
        <sz val="11"/>
        <color theme="1"/>
        <rFont val="Calibri"/>
        <family val="2"/>
        <scheme val="minor"/>
      </rPr>
      <t xml:space="preserve">in Cartea </t>
    </r>
    <r>
      <rPr>
        <i/>
        <sz val="11"/>
        <color theme="1"/>
        <rFont val="Calibri"/>
        <family val="2"/>
        <scheme val="minor"/>
      </rPr>
      <t>„Development Opportunities for areas related to Danube River and Danube Delta</t>
    </r>
    <r>
      <rPr>
        <sz val="11"/>
        <color theme="1"/>
        <rFont val="Calibri"/>
        <family val="2"/>
        <scheme val="minor"/>
      </rPr>
      <t>” (Coordonatori: Catalin Sarbu, Andreea Popa)</t>
    </r>
  </si>
  <si>
    <r>
      <rPr>
        <sz val="11"/>
        <color rgb="FF000000"/>
        <rFont val="Calibri"/>
        <family val="2"/>
        <scheme val="minor"/>
      </rPr>
      <t>Capitolul</t>
    </r>
    <r>
      <rPr>
        <b/>
        <sz val="11"/>
        <color rgb="FF000000"/>
        <rFont val="Calibri"/>
        <family val="2"/>
        <scheme val="minor"/>
      </rPr>
      <t xml:space="preserve"> ”LANDSCAPE, AMBIENT AND ENVIRONMENT MANAGEMENT IN RESIDENTIAL URBAN AREAS ”- ECOLOC Project,</t>
    </r>
    <r>
      <rPr>
        <sz val="11"/>
        <color rgb="FF000000"/>
        <rFont val="Calibri"/>
        <family val="2"/>
        <scheme val="minor"/>
      </rPr>
      <t xml:space="preserve"> in Cartea </t>
    </r>
    <r>
      <rPr>
        <i/>
        <sz val="11"/>
        <color rgb="FF000000"/>
        <rFont val="Calibri"/>
        <family val="2"/>
        <scheme val="minor"/>
      </rPr>
      <t>”Landscape-Architecture-Technology-Ambient”</t>
    </r>
    <r>
      <rPr>
        <sz val="11"/>
        <color rgb="FF000000"/>
        <rFont val="Calibri"/>
        <family val="2"/>
        <scheme val="minor"/>
      </rPr>
      <t xml:space="preserve"> (coordonator: dr. arh. Ana Maria Dabija)</t>
    </r>
  </si>
  <si>
    <r>
      <t xml:space="preserve">Georgescu, Mihaela,        Ochinciuc, Cristina Victoria, </t>
    </r>
    <r>
      <rPr>
        <b/>
        <sz val="11"/>
        <color rgb="FF000000"/>
        <rFont val="Calibri"/>
        <family val="2"/>
        <scheme val="minor"/>
      </rPr>
      <t xml:space="preserve">Craciun, Cerasella </t>
    </r>
    <r>
      <rPr>
        <sz val="11"/>
        <color indexed="8"/>
        <rFont val="Calibri"/>
        <family val="2"/>
        <scheme val="minor"/>
      </rPr>
      <t xml:space="preserve">           Dumitrescu, Carmen        Trabujaru, Dorina                Iana, Codruta</t>
    </r>
  </si>
  <si>
    <r>
      <rPr>
        <sz val="11"/>
        <color theme="1"/>
        <rFont val="Calibri"/>
        <family val="2"/>
        <scheme val="minor"/>
      </rPr>
      <t>Capitol:</t>
    </r>
    <r>
      <rPr>
        <b/>
        <sz val="11"/>
        <color theme="1"/>
        <rFont val="Calibri"/>
        <family val="2"/>
        <scheme val="minor"/>
      </rPr>
      <t xml:space="preserve"> „Conventia Europeana a Peisajului si importanta peisajului cultural in oras, in context rezidential”</t>
    </r>
    <r>
      <rPr>
        <sz val="11"/>
        <color theme="1"/>
        <rFont val="Calibri"/>
        <family val="2"/>
        <scheme val="minor"/>
      </rPr>
      <t>, in „"</t>
    </r>
    <r>
      <rPr>
        <i/>
        <sz val="11"/>
        <color theme="1"/>
        <rFont val="Calibri"/>
        <family val="2"/>
        <scheme val="minor"/>
      </rPr>
      <t>Reabilitarea Complexa a Ansamblurilor de Cladiri de Locuit: Context, Directii si Criterii"”</t>
    </r>
  </si>
  <si>
    <r>
      <t>Capitolul:</t>
    </r>
    <r>
      <rPr>
        <i/>
        <sz val="11"/>
        <rFont val="Calibri"/>
        <family val="2"/>
        <scheme val="minor"/>
      </rPr>
      <t xml:space="preserve"> </t>
    </r>
    <r>
      <rPr>
        <b/>
        <sz val="11"/>
        <rFont val="Calibri"/>
        <family val="2"/>
        <scheme val="minor"/>
      </rPr>
      <t>“Conturarea unui model de analiza si diagnosticare de tip neconvenţional</t>
    </r>
    <r>
      <rPr>
        <b/>
        <i/>
        <sz val="11"/>
        <rFont val="Calibri"/>
        <family val="2"/>
        <scheme val="minor"/>
      </rPr>
      <t xml:space="preserve">” </t>
    </r>
    <r>
      <rPr>
        <sz val="11"/>
        <rFont val="Calibri"/>
        <family val="2"/>
        <scheme val="minor"/>
      </rPr>
      <t xml:space="preserve">(pag. 288-304), în cartea </t>
    </r>
    <r>
      <rPr>
        <b/>
        <sz val="11"/>
        <rFont val="Calibri"/>
        <family val="2"/>
        <scheme val="minor"/>
      </rPr>
      <t xml:space="preserve"> </t>
    </r>
    <r>
      <rPr>
        <i/>
        <sz val="11"/>
        <rFont val="Calibri"/>
        <family val="2"/>
        <scheme val="minor"/>
      </rPr>
      <t xml:space="preserve">“Preocupări recente în planificarea spaţială. Spre Confluenta tendinţelor europene cu priorităţi naţionale” </t>
    </r>
    <r>
      <rPr>
        <sz val="11"/>
        <rFont val="Calibri"/>
        <family val="2"/>
        <scheme val="minor"/>
      </rPr>
      <t>(editie ingrijita de Catalin Sarbu si Gabriel Pascariu)</t>
    </r>
  </si>
  <si>
    <r>
      <t xml:space="preserve">·   </t>
    </r>
    <r>
      <rPr>
        <sz val="11"/>
        <color theme="1"/>
        <rFont val="Calibri"/>
        <family val="2"/>
        <scheme val="minor"/>
      </rPr>
      <t>Capitol: „</t>
    </r>
    <r>
      <rPr>
        <b/>
        <sz val="11"/>
        <color theme="1"/>
        <rFont val="Calibri"/>
        <family val="2"/>
        <scheme val="minor"/>
      </rPr>
      <t>Gradina in lumea arhetipala si semnificatia cosmica – Sens filosofic si estetic , teorii cosmologice si arhetipurile gradinii</t>
    </r>
    <r>
      <rPr>
        <sz val="11"/>
        <color theme="1"/>
        <rFont val="Calibri"/>
        <family val="2"/>
        <scheme val="minor"/>
      </rPr>
      <t>”,</t>
    </r>
    <r>
      <rPr>
        <sz val="11"/>
        <color rgb="FF000000"/>
        <rFont val="Calibri"/>
        <family val="2"/>
        <scheme val="minor"/>
      </rPr>
      <t xml:space="preserve"> in cadrul cartii „</t>
    </r>
    <r>
      <rPr>
        <i/>
        <sz val="11"/>
        <color rgb="FF000000"/>
        <rFont val="Calibri"/>
        <family val="2"/>
        <scheme val="minor"/>
      </rPr>
      <t>Peisaj Cultural si Dezvoltare</t>
    </r>
    <r>
      <rPr>
        <sz val="11"/>
        <color rgb="FF000000"/>
        <rFont val="Calibri"/>
        <family val="2"/>
        <scheme val="minor"/>
      </rPr>
      <t>”</t>
    </r>
  </si>
  <si>
    <r>
      <t>· Articol „</t>
    </r>
    <r>
      <rPr>
        <b/>
        <sz val="11"/>
        <color rgb="FF000000"/>
        <rFont val="Calibri"/>
        <family val="2"/>
        <scheme val="minor"/>
      </rPr>
      <t xml:space="preserve">SIR – Solutii integrate pentru reabilitarea ansamblurilor, cladirilor si unitatilor de locuit» </t>
    </r>
    <r>
      <rPr>
        <sz val="11"/>
        <color rgb="FF000000"/>
        <rFont val="Calibri"/>
        <family val="2"/>
        <scheme val="minor"/>
      </rPr>
      <t xml:space="preserve"> in cadrul cartii „</t>
    </r>
    <r>
      <rPr>
        <i/>
        <sz val="11"/>
        <color rgb="FF000000"/>
        <rFont val="Calibri"/>
        <family val="2"/>
        <scheme val="minor"/>
      </rPr>
      <t>Peisaj-Arhitectura-Tehnologie-Ambient</t>
    </r>
    <r>
      <rPr>
        <sz val="11"/>
        <color rgb="FF000000"/>
        <rFont val="Calibri"/>
        <family val="2"/>
        <scheme val="minor"/>
      </rPr>
      <t>”</t>
    </r>
  </si>
  <si>
    <t>14 pag (pag.303- pag.316),</t>
  </si>
  <si>
    <r>
      <t>Punctaj:</t>
    </r>
    <r>
      <rPr>
        <b/>
        <sz val="11"/>
        <color theme="1"/>
        <rFont val="Calibri"/>
        <family val="2"/>
        <scheme val="minor"/>
      </rPr>
      <t xml:space="preserve"> 10 pcte / Articol</t>
    </r>
  </si>
  <si>
    <r>
      <t>„</t>
    </r>
    <r>
      <rPr>
        <b/>
        <sz val="11"/>
        <color theme="1"/>
        <rFont val="Calibri"/>
        <family val="2"/>
        <scheme val="minor"/>
      </rPr>
      <t>The Environmental and Social Development of Human Settlements near the Danube</t>
    </r>
  </si>
  <si>
    <t>ISBN 978-88-7587-694-4</t>
  </si>
  <si>
    <r>
      <t xml:space="preserve">Puctaj: </t>
    </r>
    <r>
      <rPr>
        <b/>
        <sz val="11"/>
        <color theme="1"/>
        <rFont val="Calibri"/>
        <family val="2"/>
        <scheme val="minor"/>
      </rPr>
      <t>10 pcte / Articol</t>
    </r>
  </si>
  <si>
    <t>Print ISSN 1843-5254, Electronic ISSN 1843-5394</t>
  </si>
  <si>
    <t xml:space="preserve">Horticulture - Bulletin of University of Agricultural Sciences and Veterinary Medicine </t>
  </si>
  <si>
    <r>
      <t xml:space="preserve">Dragoş Horia Buhociu,  Tiberiu Constantin Florescu,  </t>
    </r>
    <r>
      <rPr>
        <b/>
        <sz val="11"/>
        <color theme="1"/>
        <rFont val="Calibri"/>
        <family val="2"/>
        <scheme val="minor"/>
      </rPr>
      <t>Cerasella Craciun,</t>
    </r>
    <r>
      <rPr>
        <sz val="11"/>
        <color theme="1"/>
        <rFont val="Calibri"/>
        <family val="2"/>
        <scheme val="minor"/>
      </rPr>
      <t xml:space="preserve"> Andreea Popa</t>
    </r>
  </si>
  <si>
    <r>
      <t xml:space="preserve">Dragoş Horia Buhociu, Adrian Turek Rahoveanu, Tiberiu Constantin Florescu,  </t>
    </r>
    <r>
      <rPr>
        <b/>
        <sz val="11"/>
        <color theme="1"/>
        <rFont val="Calibri"/>
        <family val="2"/>
        <scheme val="minor"/>
      </rPr>
      <t>Cerasella Craciun,</t>
    </r>
    <r>
      <rPr>
        <sz val="11"/>
        <color theme="1"/>
        <rFont val="Calibri"/>
        <family val="2"/>
        <scheme val="minor"/>
      </rPr>
      <t xml:space="preserve"> Andreea Popa</t>
    </r>
  </si>
  <si>
    <r>
      <t>9th LUMEN International Conference, „</t>
    </r>
    <r>
      <rPr>
        <b/>
        <sz val="11"/>
        <color theme="1"/>
        <rFont val="Calibri"/>
        <family val="2"/>
        <scheme val="minor"/>
      </rPr>
      <t>Communicative Action &amp;Transdisciplinarity in the Etical Society</t>
    </r>
    <r>
      <rPr>
        <sz val="11"/>
        <color theme="1"/>
        <rFont val="Calibri"/>
        <family val="2"/>
        <scheme val="minor"/>
      </rPr>
      <t>”, Targoviste, Romania</t>
    </r>
  </si>
  <si>
    <r>
      <t>“M</t>
    </r>
    <r>
      <rPr>
        <b/>
        <sz val="11"/>
        <color theme="1"/>
        <rFont val="Calibri"/>
        <family val="2"/>
        <scheme val="minor"/>
      </rPr>
      <t>ethodes of Analysis, Diagnosis and Therapy in the Human Settlements’ Landscape”</t>
    </r>
    <r>
      <rPr>
        <sz val="11"/>
        <color theme="1"/>
        <rFont val="Calibri"/>
        <family val="2"/>
        <scheme val="minor"/>
      </rPr>
      <t xml:space="preserve"> </t>
    </r>
  </si>
  <si>
    <r>
      <t>„</t>
    </r>
    <r>
      <rPr>
        <b/>
        <sz val="11"/>
        <color theme="1"/>
        <rFont val="Calibri"/>
        <family val="2"/>
        <scheme val="minor"/>
      </rPr>
      <t>Creativity and spatial urban and landscape perception in architectural imagination”</t>
    </r>
  </si>
  <si>
    <r>
      <t>Articol „</t>
    </r>
    <r>
      <rPr>
        <b/>
        <sz val="11"/>
        <color theme="1"/>
        <rFont val="Calibri"/>
        <family val="2"/>
        <scheme val="minor"/>
      </rPr>
      <t xml:space="preserve">Antropologie şi Peisaj. Între icon, arhetip şi design conştient al memoriei unui loc.”  </t>
    </r>
    <r>
      <rPr>
        <sz val="11"/>
        <color theme="1"/>
        <rFont val="Calibri"/>
        <family val="2"/>
        <scheme val="minor"/>
      </rPr>
      <t xml:space="preserve">in sectiunea de </t>
    </r>
    <r>
      <rPr>
        <i/>
        <sz val="11"/>
        <color theme="1"/>
        <rFont val="Calibri"/>
        <family val="2"/>
        <scheme val="minor"/>
      </rPr>
      <t>Antropologie Urbana</t>
    </r>
    <r>
      <rPr>
        <sz val="11"/>
        <color theme="1"/>
        <rFont val="Calibri"/>
        <family val="2"/>
        <scheme val="minor"/>
      </rPr>
      <t xml:space="preserve">, a publicatiei </t>
    </r>
    <r>
      <rPr>
        <b/>
        <sz val="11"/>
        <color theme="1"/>
        <rFont val="Calibri"/>
        <family val="2"/>
        <scheme val="minor"/>
      </rPr>
      <t>Conferinta Nationala de Antropologie Urbana</t>
    </r>
    <r>
      <rPr>
        <i/>
        <sz val="11"/>
        <color theme="1"/>
        <rFont val="Calibri"/>
        <family val="2"/>
        <scheme val="minor"/>
      </rPr>
      <t xml:space="preserve"> </t>
    </r>
    <r>
      <rPr>
        <sz val="11"/>
        <color theme="1"/>
        <rFont val="Calibri"/>
        <family val="2"/>
        <scheme val="minor"/>
      </rPr>
      <t xml:space="preserve"> organizata de Administratia Fondului Cultural National, Ministerul Culturii, Cultelor si Patrimoniului National, Societatea Culturala Clepsidra si Asociatia pentru Antropologie Urbana, in parteneriat cu Institutul “Francisc Rainer” al Academiei Romane</t>
    </r>
  </si>
  <si>
    <r>
      <t xml:space="preserve">International Scientific Conference </t>
    </r>
    <r>
      <rPr>
        <b/>
        <sz val="11"/>
        <color theme="1"/>
        <rFont val="Calibri"/>
        <family val="2"/>
        <scheme val="minor"/>
      </rPr>
      <t xml:space="preserve">„Tradition and Reform. Social Reconstruction of Europe”, </t>
    </r>
    <r>
      <rPr>
        <sz val="11"/>
        <color theme="1"/>
        <rFont val="Calibri"/>
        <family val="2"/>
        <scheme val="minor"/>
      </rPr>
      <t>Editori Antonio Sandu si Ana Caras, International Proceedings Division, Medimond, Monduzzi Editore, Editografica, Pianoro (Bologna) Italy</t>
    </r>
  </si>
  <si>
    <r>
      <t>“</t>
    </r>
    <r>
      <rPr>
        <b/>
        <sz val="11"/>
        <color theme="1"/>
        <rFont val="Arial"/>
        <family val="2"/>
      </rPr>
      <t>Urban, landscape and buildings performance design in terms of resources consumption control and correlated with climatic parameters</t>
    </r>
  </si>
  <si>
    <t>4 aprilie</t>
  </si>
  <si>
    <t xml:space="preserve">28 februarie </t>
  </si>
  <si>
    <t xml:space="preserve">8 octombrie </t>
  </si>
  <si>
    <t xml:space="preserve">5 iunie </t>
  </si>
  <si>
    <t>4-25 noiembrie</t>
  </si>
  <si>
    <t>12-16 octombrie</t>
  </si>
  <si>
    <t>24-25 septembrie</t>
  </si>
  <si>
    <t>3 iulie</t>
  </si>
  <si>
    <r>
      <rPr>
        <b/>
        <sz val="11"/>
        <color rgb="FF000000"/>
        <rFont val="Calibri"/>
        <family val="2"/>
        <scheme val="minor"/>
      </rPr>
      <t>Bienala Națională de Arhitectură 2014</t>
    </r>
    <r>
      <rPr>
        <sz val="11"/>
        <color indexed="8"/>
        <rFont val="Calibri"/>
        <family val="2"/>
        <scheme val="minor"/>
      </rPr>
      <t xml:space="preserve">, Teatrul National, Bucuresti </t>
    </r>
  </si>
  <si>
    <r>
      <t xml:space="preserve">Conferinta Internationala de </t>
    </r>
    <r>
      <rPr>
        <b/>
        <sz val="11"/>
        <color rgb="FF000000"/>
        <rFont val="Calibri"/>
        <family val="2"/>
        <scheme val="minor"/>
      </rPr>
      <t>Landscape Architecture si Urban Design</t>
    </r>
    <r>
      <rPr>
        <sz val="11"/>
        <color indexed="8"/>
        <rFont val="Calibri"/>
        <family val="2"/>
        <scheme val="minor"/>
      </rPr>
      <t xml:space="preserve"> - LAUD, Bucuresti</t>
    </r>
  </si>
  <si>
    <r>
      <t>Conferinţa naţionala “</t>
    </r>
    <r>
      <rPr>
        <b/>
        <sz val="11"/>
        <color rgb="FF000000"/>
        <rFont val="Calibri"/>
        <family val="2"/>
        <scheme val="minor"/>
      </rPr>
      <t>SPAŢIU PUBLIC ŞI MOBILITATE URBANĂ”</t>
    </r>
    <r>
      <rPr>
        <sz val="11"/>
        <color indexed="8"/>
        <rFont val="Calibri"/>
        <family val="2"/>
        <scheme val="minor"/>
      </rPr>
      <t>, organizat de Academia de Ştiinţe Tehnice a României, Universitatea de Arhitectură şi Urbanism „Ion Mincu” din Bucureşti, prin Facultatea de Urbanism şi Asociaţia Profesională a Urbaniştilor din România, ASTR, Bucuresti</t>
    </r>
  </si>
  <si>
    <t>7-8 noiembrie</t>
  </si>
  <si>
    <t>Conferinta Internationala ICAR 2012</t>
  </si>
  <si>
    <r>
      <rPr>
        <b/>
        <sz val="11"/>
        <color rgb="FF000000"/>
        <rFont val="Calibri"/>
        <family val="2"/>
        <scheme val="minor"/>
      </rPr>
      <t xml:space="preserve"> “Nașterea Arhitecturii Organice la începutul sec. XX”,</t>
    </r>
    <r>
      <rPr>
        <sz val="11"/>
        <color rgb="FF000000"/>
        <rFont val="Calibri"/>
        <family val="2"/>
        <scheme val="minor"/>
      </rPr>
      <t xml:space="preserve"> conferinta internationala o</t>
    </r>
    <r>
      <rPr>
        <sz val="11"/>
        <color indexed="8"/>
        <rFont val="Calibri"/>
        <family val="2"/>
        <scheme val="minor"/>
      </rPr>
      <t>rganizata de UAUIM, împreuna cu Goetheanum, Section for Visual Art din Elveția și Societatea Antroposofică din România, Sala Frescelor, UAUIM</t>
    </r>
  </si>
  <si>
    <r>
      <t xml:space="preserve"> </t>
    </r>
    <r>
      <rPr>
        <b/>
        <sz val="11"/>
        <color rgb="FF000000"/>
        <rFont val="Calibri"/>
        <family val="2"/>
        <scheme val="minor"/>
      </rPr>
      <t>“Răspândirea Mondială și Evoluția Arhitecturii Organice până în zilele noastre”</t>
    </r>
    <r>
      <rPr>
        <sz val="11"/>
        <color indexed="8"/>
        <rFont val="Calibri"/>
        <family val="2"/>
        <scheme val="minor"/>
      </rPr>
      <t>, conferinta internationala organizata de UAUIM, împreuna cu Goetheanum, Section for Visual Art din Elveția și Societatea Antroposofică din România, Sala Frescelor, UAUIM</t>
    </r>
  </si>
  <si>
    <t>noiembrie</t>
  </si>
  <si>
    <r>
      <t xml:space="preserve">ROCAD – Romanian Convention of Architecture and Design,  </t>
    </r>
    <r>
      <rPr>
        <sz val="11"/>
        <color rgb="FF000000"/>
        <rFont val="Calibri"/>
        <family val="2"/>
        <scheme val="minor"/>
      </rPr>
      <t>Palatul Parlamentului, Bucuresti, cu ocazia evenimentului</t>
    </r>
    <r>
      <rPr>
        <b/>
        <sz val="11"/>
        <color indexed="8"/>
        <rFont val="Calibri"/>
        <family val="2"/>
        <scheme val="minor"/>
      </rPr>
      <t xml:space="preserve"> ”120 ani de Invatamant de Arhitectura in Romania”</t>
    </r>
  </si>
  <si>
    <t>Organizare Conferință Internațională și Activitate de Curatoriat</t>
  </si>
  <si>
    <r>
      <t xml:space="preserve">Participare in </t>
    </r>
    <r>
      <rPr>
        <b/>
        <sz val="11"/>
        <color theme="1"/>
        <rFont val="Calibri"/>
        <family val="2"/>
        <scheme val="minor"/>
      </rPr>
      <t>Comitetul de organizare a Conventieie Internationale</t>
    </r>
  </si>
  <si>
    <r>
      <t>Participare cu conferința publică „</t>
    </r>
    <r>
      <rPr>
        <b/>
        <sz val="11"/>
        <color theme="1"/>
        <rFont val="Calibri"/>
        <family val="2"/>
        <scheme val="minor"/>
      </rPr>
      <t>NATURE AND CULTURE ON MAGHERU BOULEVARD”</t>
    </r>
  </si>
  <si>
    <r>
      <t>Participare cu conferinta pe tema: „</t>
    </r>
    <r>
      <rPr>
        <b/>
        <sz val="11"/>
        <color theme="1"/>
        <rFont val="Calibri"/>
        <family val="2"/>
        <scheme val="minor"/>
      </rPr>
      <t>Human settlements in environmental and social development at the Danube”</t>
    </r>
  </si>
  <si>
    <r>
      <t>International Scientific Conference „</t>
    </r>
    <r>
      <rPr>
        <b/>
        <sz val="11"/>
        <color rgb="FF000000"/>
        <rFont val="Calibri"/>
        <family val="2"/>
        <scheme val="minor"/>
      </rPr>
      <t xml:space="preserve">Tradition &amp; Reform” </t>
    </r>
    <r>
      <rPr>
        <sz val="11"/>
        <color indexed="8"/>
        <rFont val="Calibri"/>
        <family val="2"/>
        <scheme val="minor"/>
      </rPr>
      <t>Sesiunea „</t>
    </r>
    <r>
      <rPr>
        <i/>
        <sz val="11"/>
        <color rgb="FF000000"/>
        <rFont val="Calibri"/>
        <family val="2"/>
        <scheme val="minor"/>
      </rPr>
      <t>Sociologie</t>
    </r>
    <r>
      <rPr>
        <sz val="11"/>
        <color indexed="8"/>
        <rFont val="Calibri"/>
        <family val="2"/>
        <scheme val="minor"/>
      </rPr>
      <t>”, Institutul de Sociologie, Bucuresti,  2013.</t>
    </r>
  </si>
  <si>
    <r>
      <t xml:space="preserve">Participare ca invitat keynote speaker, cu o conferinta internationala pe tema </t>
    </r>
    <r>
      <rPr>
        <b/>
        <sz val="11"/>
        <color theme="1"/>
        <rFont val="Calibri"/>
        <family val="2"/>
        <scheme val="minor"/>
      </rPr>
      <t>„SCI-ART. Intre știință, artă și arhitectură”</t>
    </r>
  </si>
  <si>
    <t>Academia Internationala de Vara Atlantykron, Capidava</t>
  </si>
  <si>
    <r>
      <t xml:space="preserve">Participare ca invitat la Masa rotunda </t>
    </r>
    <r>
      <rPr>
        <b/>
        <sz val="11"/>
        <color theme="1"/>
        <rFont val="Calibri"/>
        <family val="2"/>
        <scheme val="minor"/>
      </rPr>
      <t>„CRITERII DE PERFORMANŢĂ PENTRU  PROIECTAREA CLĂDIRILOR DURABILE ŞI REBILITAREA COMPLEXĂ A ANSAMBLURILOR DE LOCUINŢE”</t>
    </r>
  </si>
  <si>
    <t>Participare ca invitata  la Conferinta Internationala</t>
  </si>
  <si>
    <r>
      <t xml:space="preserve">Editor coordonator carte </t>
    </r>
    <r>
      <rPr>
        <b/>
        <sz val="11"/>
        <color theme="1"/>
        <rFont val="Calibri"/>
        <family val="2"/>
        <scheme val="minor"/>
      </rPr>
      <t>"Planning and designing sustainable and resilient landscapes"</t>
    </r>
  </si>
  <si>
    <r>
      <t xml:space="preserve">Editor coordonator carte  </t>
    </r>
    <r>
      <rPr>
        <b/>
        <sz val="11"/>
        <rFont val="Calibri"/>
        <family val="2"/>
        <scheme val="minor"/>
      </rPr>
      <t>"Space and time visualisation"</t>
    </r>
  </si>
  <si>
    <r>
      <t xml:space="preserve">Participare cu conferința public </t>
    </r>
    <r>
      <rPr>
        <b/>
        <sz val="11"/>
        <color theme="1"/>
        <rFont val="Calibri"/>
        <family val="2"/>
        <scheme val="minor"/>
      </rPr>
      <t>„OPPORTUNITIES, RISKS AND ETHICAL VALUES IN THE INTEGRATION OF A SENSITIVE NATURAL AREA IN A DIFFICULTLY URBANIZED LANDSCAPE ZONE. Case study research: VĂCĂREȘTI NATURAL PARK”</t>
    </r>
  </si>
  <si>
    <r>
      <rPr>
        <sz val="11"/>
        <color theme="1"/>
        <rFont val="Calibri"/>
        <family val="2"/>
        <scheme val="minor"/>
      </rPr>
      <t xml:space="preserve">Conferinta publica ca invitat keynote speaker invitat pe tema </t>
    </r>
    <r>
      <rPr>
        <b/>
        <sz val="11"/>
        <color theme="1"/>
        <rFont val="Calibri"/>
        <family val="2"/>
        <scheme val="minor"/>
      </rPr>
      <t>“</t>
    </r>
    <r>
      <rPr>
        <b/>
        <sz val="11"/>
        <color rgb="FF000000"/>
        <rFont val="Calibri"/>
        <family val="2"/>
        <scheme val="minor"/>
      </rPr>
      <t>Metropolitan Metabolism and Urban Planning</t>
    </r>
    <r>
      <rPr>
        <b/>
        <sz val="11"/>
        <color theme="1"/>
        <rFont val="Calibri"/>
        <family val="2"/>
        <scheme val="minor"/>
      </rPr>
      <t>“</t>
    </r>
  </si>
  <si>
    <r>
      <t xml:space="preserve">WorkshoP international al proiectului </t>
    </r>
    <r>
      <rPr>
        <b/>
        <sz val="11"/>
        <color rgb="FF000000"/>
        <rFont val="Calibri"/>
        <family val="2"/>
        <scheme val="minor"/>
      </rPr>
      <t>“SmartEdge – Sustainable Metropolitan Areas and the Role af the Edge City”</t>
    </r>
    <r>
      <rPr>
        <sz val="11"/>
        <color indexed="8"/>
        <rFont val="Calibri"/>
        <family val="2"/>
        <scheme val="minor"/>
      </rPr>
      <t>, finanțat de Uniunea Europeană prin Programul INTERREG Europe, (lider de proiect: County Council Akershus din Norvegia, având ca beneficiari asociați 7 parteneri din 6 State Membre: Ministerul Economiei și Energiei din Brandenburg – Germania, Zona metropolitană Barcelona - Spania, County Council Stockholm – Suedia, Innovhub – Stazioni Sperimentali per L`Industria srl-Italia, Asociația Metropolitană Cracovia – Polonia, Ministerul Mediului și Consiliul Juedețean Ilfov – România), eveniment organizat de Ministerul Mediului, Muzeul Satului Bucuresti</t>
    </r>
  </si>
  <si>
    <r>
      <rPr>
        <sz val="11"/>
        <color theme="1"/>
        <rFont val="Calibri"/>
        <family val="2"/>
        <scheme val="minor"/>
      </rPr>
      <t>Sustinere conferinta publica ca invitat keynote speaker pe tema “</t>
    </r>
    <r>
      <rPr>
        <b/>
        <sz val="11"/>
        <color theme="1"/>
        <rFont val="Calibri"/>
        <family val="2"/>
        <scheme val="minor"/>
      </rPr>
      <t>De la PROCES, la CERCETARE prin PROIECTARE și IMPLEMENTARE în PEISAJ”</t>
    </r>
  </si>
  <si>
    <r>
      <t>Conferința internaționala „</t>
    </r>
    <r>
      <rPr>
        <b/>
        <sz val="11"/>
        <color rgb="FF000000"/>
        <rFont val="Calibri"/>
        <family val="2"/>
        <scheme val="minor"/>
      </rPr>
      <t>Leaving Grey, Living Green – Maximize the open space</t>
    </r>
    <r>
      <rPr>
        <sz val="11"/>
        <color indexed="8"/>
        <rFont val="Calibri"/>
        <family val="2"/>
        <scheme val="minor"/>
      </rPr>
      <t xml:space="preserve">”, Palatul Bragadiru, București, </t>
    </r>
  </si>
  <si>
    <r>
      <rPr>
        <sz val="11"/>
        <color theme="1"/>
        <rFont val="Calibri"/>
        <family val="2"/>
        <scheme val="minor"/>
      </rPr>
      <t xml:space="preserve">Sustinere Conferință publică ca invitat keynote speaker </t>
    </r>
    <r>
      <rPr>
        <b/>
        <sz val="11"/>
        <color theme="1"/>
        <rFont val="Calibri"/>
        <family val="2"/>
        <scheme val="minor"/>
      </rPr>
      <t xml:space="preserve">“VALOAREA PEISAJULUI Urban-Arhitectural și PEISAJUL VALORII. Între </t>
    </r>
    <r>
      <rPr>
        <b/>
        <i/>
        <sz val="11"/>
        <color theme="1"/>
        <rFont val="Calibri"/>
        <family val="2"/>
        <scheme val="minor"/>
      </rPr>
      <t>Genius Loci</t>
    </r>
    <r>
      <rPr>
        <b/>
        <sz val="11"/>
        <color theme="1"/>
        <rFont val="Calibri"/>
        <family val="2"/>
        <scheme val="minor"/>
      </rPr>
      <t>, Arhetip, Icon și Valoare determinanta a trecutului către viitor”</t>
    </r>
  </si>
  <si>
    <r>
      <t xml:space="preserve">Conferința Eruditio, pe tema </t>
    </r>
    <r>
      <rPr>
        <b/>
        <sz val="11"/>
        <color rgb="FF000000"/>
        <rFont val="Calibri"/>
        <family val="2"/>
        <scheme val="minor"/>
      </rPr>
      <t>“Valoarea arhitecturii - Arhitectura valorii”</t>
    </r>
    <r>
      <rPr>
        <sz val="11"/>
        <color indexed="8"/>
        <rFont val="Calibri"/>
        <family val="2"/>
        <scheme val="minor"/>
      </rPr>
      <t>, București, ARCUB</t>
    </r>
  </si>
  <si>
    <r>
      <rPr>
        <sz val="11"/>
        <color theme="1"/>
        <rFont val="Calibri"/>
        <family val="2"/>
        <scheme val="minor"/>
      </rPr>
      <t xml:space="preserve">Peer review si membru in Programme Committee pentru </t>
    </r>
    <r>
      <rPr>
        <b/>
        <sz val="11"/>
        <color theme="1"/>
        <rFont val="Calibri"/>
        <family val="2"/>
        <scheme val="minor"/>
      </rPr>
      <t>Revista Argument</t>
    </r>
    <r>
      <rPr>
        <sz val="11"/>
        <color theme="1"/>
        <rFont val="Calibri"/>
        <family val="2"/>
        <scheme val="minor"/>
      </rPr>
      <t>, UAUIM, Editura Universitara „Ion Mincu” Buuresti</t>
    </r>
  </si>
  <si>
    <r>
      <t xml:space="preserve">Revista </t>
    </r>
    <r>
      <rPr>
        <b/>
        <sz val="11"/>
        <color rgb="FF000000"/>
        <rFont val="Calibri"/>
        <family val="2"/>
        <scheme val="minor"/>
      </rPr>
      <t>Argument</t>
    </r>
    <r>
      <rPr>
        <sz val="11"/>
        <color indexed="8"/>
        <rFont val="Calibri"/>
        <family val="2"/>
        <scheme val="minor"/>
      </rPr>
      <t>, UAUIM, Editura Universitara „Ion Mincu” Buuresti,</t>
    </r>
  </si>
  <si>
    <r>
      <rPr>
        <b/>
        <sz val="11"/>
        <color theme="1"/>
        <rFont val="Calibri"/>
        <family val="2"/>
        <scheme val="minor"/>
      </rPr>
      <t>Peer review si membru in Programme Committee,</t>
    </r>
    <r>
      <rPr>
        <sz val="11"/>
        <color theme="1"/>
        <rFont val="Calibri"/>
        <family val="2"/>
        <scheme val="minor"/>
      </rPr>
      <t xml:space="preserve"> pentru carte publicata la editura  internationala Springer </t>
    </r>
  </si>
  <si>
    <r>
      <t>Carte „</t>
    </r>
    <r>
      <rPr>
        <b/>
        <sz val="11"/>
        <color rgb="FF000000"/>
        <rFont val="Calibri"/>
        <family val="2"/>
        <scheme val="minor"/>
      </rPr>
      <t>Water as Hazard and Water as Heritage”</t>
    </r>
    <r>
      <rPr>
        <sz val="11"/>
        <color indexed="8"/>
        <rFont val="Calibri"/>
        <family val="2"/>
        <scheme val="minor"/>
      </rPr>
      <t>, (editori: Maria Bostenaru Dan si Alex Dill), Report of the European Geosciences Union, Topical Event inRome,13-14June2016, Karlsruher Institut furTechnologie(KIT) Scientific Publishing</t>
    </r>
  </si>
  <si>
    <r>
      <t xml:space="preserve">Codruta Iana,                     Mihaela Stela Georgescu, Cristina Victoria Ochinciuc,             Carmen Dumitrescu,                        </t>
    </r>
    <r>
      <rPr>
        <b/>
        <sz val="11"/>
        <color rgb="FF000000"/>
        <rFont val="Calibri"/>
        <family val="2"/>
        <scheme val="minor"/>
      </rPr>
      <t xml:space="preserve">Craciun, Cerasella,     </t>
    </r>
    <r>
      <rPr>
        <sz val="11"/>
        <color indexed="8"/>
        <rFont val="Calibri"/>
        <family val="2"/>
        <scheme val="minor"/>
      </rPr>
      <t xml:space="preserve">        Ana Opris. </t>
    </r>
  </si>
  <si>
    <r>
      <rPr>
        <sz val="11"/>
        <color theme="1"/>
        <rFont val="Calibri"/>
        <family val="2"/>
        <scheme val="minor"/>
      </rPr>
      <t>Participare Conferinta Internationala</t>
    </r>
    <r>
      <rPr>
        <b/>
        <sz val="11"/>
        <color theme="1"/>
        <rFont val="Calibri"/>
        <family val="2"/>
        <scheme val="minor"/>
      </rPr>
      <t xml:space="preserve"> </t>
    </r>
    <r>
      <rPr>
        <sz val="11"/>
        <color theme="1"/>
        <rFont val="Calibri"/>
        <family val="2"/>
        <scheme val="minor"/>
      </rPr>
      <t>cu prezentarea publica:</t>
    </r>
    <r>
      <rPr>
        <i/>
        <sz val="11"/>
        <color theme="1"/>
        <rFont val="Calibri"/>
        <family val="2"/>
        <scheme val="minor"/>
      </rPr>
      <t xml:space="preserve"> ”</t>
    </r>
    <r>
      <rPr>
        <b/>
        <i/>
        <sz val="11"/>
        <color theme="1"/>
        <rFont val="Calibri"/>
        <family val="2"/>
        <scheme val="minor"/>
      </rPr>
      <t>Seismic and Energy Renovation for Sustainable Cities The Complex, Multicriteral Renovation Of Housing Districts. Integrated Concept Of Projects For Houses And City. Results Of “Sir Research Project” In Romania</t>
    </r>
  </si>
  <si>
    <r>
      <t xml:space="preserve">Conferinta Internationala </t>
    </r>
    <r>
      <rPr>
        <b/>
        <sz val="11"/>
        <color rgb="FF000000"/>
        <rFont val="Calibri"/>
        <family val="2"/>
        <scheme val="minor"/>
      </rPr>
      <t>SER4SC 2018 Submission 21, Seismic and Energy Renovation for Sustainable Cities</t>
    </r>
    <r>
      <rPr>
        <sz val="11"/>
        <color indexed="8"/>
        <rFont val="Calibri"/>
        <family val="2"/>
        <scheme val="minor"/>
      </rPr>
      <t xml:space="preserve"> </t>
    </r>
  </si>
  <si>
    <r>
      <t xml:space="preserve">Craciun, Cerasella,    </t>
    </r>
    <r>
      <rPr>
        <sz val="11"/>
        <color theme="1"/>
        <rFont val="Calibri"/>
        <family val="2"/>
        <scheme val="minor"/>
      </rPr>
      <t>Bostenaru Dan, Maria</t>
    </r>
  </si>
  <si>
    <r>
      <rPr>
        <sz val="11"/>
        <color theme="1"/>
        <rFont val="Calibri"/>
        <family val="2"/>
        <scheme val="minor"/>
      </rPr>
      <t>Participare Conferință Internatională, cu o lucrare cu tema</t>
    </r>
    <r>
      <rPr>
        <i/>
        <sz val="11"/>
        <color theme="1"/>
        <rFont val="Calibri"/>
        <family val="2"/>
        <scheme val="minor"/>
      </rPr>
      <t xml:space="preserve"> „</t>
    </r>
    <r>
      <rPr>
        <b/>
        <sz val="11"/>
        <color theme="1"/>
        <rFont val="Calibri"/>
        <family val="2"/>
        <scheme val="minor"/>
      </rPr>
      <t>CREATIVITY AND SPATIAL URBAN AND LANDSCAPE PERCEPTION IN ARCHITECTURAL</t>
    </r>
    <r>
      <rPr>
        <sz val="11"/>
        <color theme="1"/>
        <rFont val="Calibri"/>
        <family val="2"/>
        <scheme val="minor"/>
      </rPr>
      <t xml:space="preserve"> </t>
    </r>
    <r>
      <rPr>
        <b/>
        <sz val="11"/>
        <color theme="1"/>
        <rFont val="Calibri"/>
        <family val="2"/>
        <scheme val="minor"/>
      </rPr>
      <t>IMAGINATION”</t>
    </r>
  </si>
  <si>
    <r>
      <t xml:space="preserve">9th LUMEN International Conference, </t>
    </r>
    <r>
      <rPr>
        <b/>
        <sz val="11"/>
        <color rgb="FF000000"/>
        <rFont val="Calibri"/>
        <family val="2"/>
        <scheme val="minor"/>
      </rPr>
      <t>Communicative Action &amp;Transdisciplinarity in the Etical Society</t>
    </r>
    <r>
      <rPr>
        <sz val="11"/>
        <color indexed="8"/>
        <rFont val="Calibri"/>
        <family val="2"/>
        <scheme val="minor"/>
      </rPr>
      <t>, Targoviste, Romania.</t>
    </r>
  </si>
  <si>
    <r>
      <t xml:space="preserve">Cel de-al </t>
    </r>
    <r>
      <rPr>
        <b/>
        <sz val="11"/>
        <color rgb="FF000000"/>
        <rFont val="Calibri"/>
        <family val="2"/>
        <scheme val="minor"/>
      </rPr>
      <t>7-lea seminar En-Route RE – Connections in Landscape, cu tema „Re-conexiuni în peisaj”,</t>
    </r>
    <r>
      <rPr>
        <sz val="11"/>
        <color indexed="8"/>
        <rFont val="Calibri"/>
        <family val="2"/>
        <scheme val="minor"/>
      </rPr>
      <t xml:space="preserve"> organizat de UAUIM în colaborare cu UNISCAPE – Rețeaua Universităților Europene pentru Implementarea Convenției Europene a Peisajului de la Florența și Primăria din Câmpulung Muscel</t>
    </r>
  </si>
  <si>
    <r>
      <t xml:space="preserve">              Craciun, Cerasella,                 </t>
    </r>
    <r>
      <rPr>
        <sz val="11"/>
        <color theme="1"/>
        <rFont val="Calibri"/>
        <family val="2"/>
        <scheme val="minor"/>
      </rPr>
      <t>Acasandre,</t>
    </r>
    <r>
      <rPr>
        <b/>
        <sz val="11"/>
        <color theme="1"/>
        <rFont val="Calibri"/>
        <family val="2"/>
        <scheme val="minor"/>
      </rPr>
      <t xml:space="preserve"> </t>
    </r>
    <r>
      <rPr>
        <sz val="11"/>
        <color theme="1"/>
        <rFont val="Calibri"/>
        <family val="2"/>
        <scheme val="minor"/>
      </rPr>
      <t xml:space="preserve">Andreea </t>
    </r>
  </si>
  <si>
    <r>
      <t xml:space="preserve">7th LUMEN International Conference – </t>
    </r>
    <r>
      <rPr>
        <b/>
        <sz val="11"/>
        <color rgb="FF000000"/>
        <rFont val="Calibri"/>
        <family val="2"/>
        <scheme val="minor"/>
      </rPr>
      <t>Multidimensional Education and Professional Development. Ethical Values</t>
    </r>
    <r>
      <rPr>
        <sz val="11"/>
        <color indexed="8"/>
        <rFont val="Calibri"/>
        <family val="2"/>
        <scheme val="minor"/>
      </rPr>
      <t xml:space="preserve"> – MEPDEV 2015, Târgoviște</t>
    </r>
  </si>
  <si>
    <r>
      <rPr>
        <sz val="11"/>
        <color theme="1"/>
        <rFont val="Calibri"/>
        <family val="2"/>
        <scheme val="minor"/>
      </rPr>
      <t xml:space="preserve">Participare ca invitat keynot speaker, cu conferința publică </t>
    </r>
    <r>
      <rPr>
        <b/>
        <sz val="11"/>
        <color theme="1"/>
        <rFont val="Calibri"/>
        <family val="2"/>
        <scheme val="minor"/>
      </rPr>
      <t>"PEISAJ ȘI PATRIMONIU. Proiectul de Peisaj - de la Concept, la necesitatea de integrare în Strategiile Verzi Locale și Teritoriale"</t>
    </r>
    <r>
      <rPr>
        <sz val="11"/>
        <color theme="1"/>
        <rFont val="Calibri"/>
        <family val="2"/>
        <scheme val="minor"/>
      </rPr>
      <t xml:space="preserve"> </t>
    </r>
  </si>
  <si>
    <r>
      <t>Congresul National al Patrimoniului Arhitectural, pe tema ”</t>
    </r>
    <r>
      <rPr>
        <b/>
        <sz val="11"/>
        <color rgb="FF000000"/>
        <rFont val="Calibri"/>
        <family val="2"/>
        <scheme val="minor"/>
      </rPr>
      <t>De la arhitectură, la patrimoniul construit – secolul XX si mai departe”</t>
    </r>
    <r>
      <rPr>
        <sz val="11"/>
        <color indexed="8"/>
        <rFont val="Calibri"/>
        <family val="2"/>
        <scheme val="minor"/>
      </rPr>
      <t>, organizate de UAR si UAUIM, Palatul Cotroceni</t>
    </r>
  </si>
  <si>
    <r>
      <t>Editor coordonator Carte: „</t>
    </r>
    <r>
      <rPr>
        <b/>
        <sz val="11"/>
        <color theme="1"/>
        <rFont val="Calibri"/>
        <family val="2"/>
        <scheme val="minor"/>
      </rPr>
      <t>Arta in spatiul peisagistic. element de coeziune al vieŢii comunitare. Studiu de Caz:</t>
    </r>
    <r>
      <rPr>
        <sz val="11"/>
        <color theme="1"/>
        <rFont val="Calibri"/>
        <family val="2"/>
        <scheme val="minor"/>
      </rPr>
      <t xml:space="preserve"> </t>
    </r>
    <r>
      <rPr>
        <b/>
        <sz val="11"/>
        <color theme="1"/>
        <rFont val="Calibri"/>
        <family val="2"/>
        <scheme val="minor"/>
      </rPr>
      <t>Arta Murală şi Tehnica de Artă Graffiti/Stencil.”</t>
    </r>
    <r>
      <rPr>
        <sz val="11"/>
        <color theme="1"/>
        <rFont val="Calibri"/>
        <family val="2"/>
        <scheme val="minor"/>
      </rPr>
      <t xml:space="preserve"> (125 pagini in Format A5, color)</t>
    </r>
  </si>
  <si>
    <r>
      <t xml:space="preserve">Membru in Comitetul ştiinţific al </t>
    </r>
    <r>
      <rPr>
        <b/>
        <sz val="11"/>
        <color theme="1"/>
        <rFont val="Calibri"/>
        <family val="2"/>
        <scheme val="minor"/>
      </rPr>
      <t>Conferinţei naţionale</t>
    </r>
    <r>
      <rPr>
        <sz val="11"/>
        <color theme="1"/>
        <rFont val="Calibri"/>
        <family val="2"/>
        <scheme val="minor"/>
      </rPr>
      <t xml:space="preserve">  </t>
    </r>
  </si>
  <si>
    <r>
      <t>Coordonator Panel Sectiunea 1 de comunicari ştiinţifice pe tema „</t>
    </r>
    <r>
      <rPr>
        <b/>
        <sz val="11"/>
        <color theme="1"/>
        <rFont val="Calibri"/>
        <family val="2"/>
        <scheme val="minor"/>
      </rPr>
      <t>Spatiu Public</t>
    </r>
    <r>
      <rPr>
        <sz val="11"/>
        <color theme="1"/>
        <rFont val="Calibri"/>
        <family val="2"/>
        <scheme val="minor"/>
      </rPr>
      <t>” şi dezbatere pe tema „</t>
    </r>
    <r>
      <rPr>
        <b/>
        <sz val="11"/>
        <color theme="1"/>
        <rFont val="Calibri"/>
        <family val="2"/>
        <scheme val="minor"/>
      </rPr>
      <t>Spaţii publice pentru o mobilitate durabilă, inteligentă şi incluzivă</t>
    </r>
    <r>
      <rPr>
        <sz val="11"/>
        <color theme="1"/>
        <rFont val="Calibri"/>
        <family val="2"/>
        <scheme val="minor"/>
      </rPr>
      <t>”</t>
    </r>
  </si>
  <si>
    <r>
      <t>Coordonator dezbatere pe tema „</t>
    </r>
    <r>
      <rPr>
        <b/>
        <sz val="11"/>
        <color theme="1"/>
        <rFont val="Calibri"/>
        <family val="2"/>
        <scheme val="minor"/>
      </rPr>
      <t>Spaţii publice pentru o mobilitate durabilă, inteligentă şi incluzivă</t>
    </r>
    <r>
      <rPr>
        <sz val="11"/>
        <color theme="1"/>
        <rFont val="Calibri"/>
        <family val="2"/>
        <scheme val="minor"/>
      </rPr>
      <t>”</t>
    </r>
  </si>
  <si>
    <r>
      <t xml:space="preserve">Dragos Horia Buhociu,         Tiberiu Constantin Florescu,         </t>
    </r>
    <r>
      <rPr>
        <b/>
        <sz val="11"/>
        <color theme="1"/>
        <rFont val="Calibri"/>
        <family val="2"/>
        <scheme val="minor"/>
      </rPr>
      <t xml:space="preserve">Craciun, Cerasella, </t>
    </r>
    <r>
      <rPr>
        <sz val="11"/>
        <color theme="1"/>
        <rFont val="Calibri"/>
        <family val="2"/>
        <scheme val="minor"/>
      </rPr>
      <t xml:space="preserve">         Andreea Popa</t>
    </r>
  </si>
  <si>
    <r>
      <t>·  </t>
    </r>
    <r>
      <rPr>
        <b/>
        <sz val="11"/>
        <color theme="1"/>
        <rFont val="Calibri"/>
        <family val="2"/>
        <scheme val="minor"/>
      </rPr>
      <t xml:space="preserve"> Organizare si coordonare eveniment, expozitie si masa rotunda</t>
    </r>
    <r>
      <rPr>
        <sz val="11"/>
        <color theme="1"/>
        <rFont val="Calibri"/>
        <family val="2"/>
        <scheme val="minor"/>
      </rPr>
      <t>, UAUIM in parteneriat cu Autoritatea Nationala pentru Turism, Ministerul Dezvoltarii Regionale si Administratiei Publice</t>
    </r>
  </si>
  <si>
    <r>
      <rPr>
        <b/>
        <sz val="11"/>
        <color theme="1"/>
        <rFont val="Calibri"/>
        <family val="2"/>
        <scheme val="minor"/>
      </rPr>
      <t>Membru in Comitetul Stiintific si organizator</t>
    </r>
    <r>
      <rPr>
        <sz val="11"/>
        <color theme="1"/>
        <rFont val="Calibri"/>
        <family val="2"/>
        <scheme val="minor"/>
      </rPr>
      <t xml:space="preserve"> al coordonatorului evenimentului UAUIM</t>
    </r>
  </si>
  <si>
    <r>
      <t xml:space="preserve"> Conferinta stiintifica dedicate aniversarii a </t>
    </r>
    <r>
      <rPr>
        <b/>
        <sz val="11"/>
        <color rgb="FF000000"/>
        <rFont val="Calibri"/>
        <family val="2"/>
        <scheme val="minor"/>
      </rPr>
      <t>150 de ani de la infiintarea invatamantului de arhitectura din Romania</t>
    </r>
    <r>
      <rPr>
        <sz val="11"/>
        <color indexed="8"/>
        <rFont val="Calibri"/>
        <family val="2"/>
        <scheme val="minor"/>
      </rPr>
      <t xml:space="preserve"> si Sarbatoririi </t>
    </r>
    <r>
      <rPr>
        <b/>
        <sz val="11"/>
        <color rgb="FF000000"/>
        <rFont val="Calibri"/>
        <family val="2"/>
        <scheme val="minor"/>
      </rPr>
      <t>Zilei Urbanismului</t>
    </r>
    <r>
      <rPr>
        <sz val="11"/>
        <color indexed="8"/>
        <rFont val="Calibri"/>
        <family val="2"/>
        <scheme val="minor"/>
      </rPr>
      <t xml:space="preserve"> 2013, in cadrul:  Sectiunii 1 - </t>
    </r>
    <r>
      <rPr>
        <b/>
        <sz val="11"/>
        <color rgb="FF000000"/>
        <rFont val="Calibri"/>
        <family val="2"/>
        <scheme val="minor"/>
      </rPr>
      <t>"Peisajul si Arhitectura Peisajului</t>
    </r>
    <r>
      <rPr>
        <sz val="11"/>
        <color indexed="8"/>
        <rFont val="Calibri"/>
        <family val="2"/>
        <scheme val="minor"/>
      </rPr>
      <t>" si Sectiunii 2 -</t>
    </r>
    <r>
      <rPr>
        <b/>
        <sz val="11"/>
        <color rgb="FF000000"/>
        <rFont val="Calibri"/>
        <family val="2"/>
        <scheme val="minor"/>
      </rPr>
      <t xml:space="preserve"> "Orasul si Arhitectura"</t>
    </r>
    <r>
      <rPr>
        <sz val="11"/>
        <color indexed="8"/>
        <rFont val="Calibri"/>
        <family val="2"/>
        <scheme val="minor"/>
      </rPr>
      <t>, UAUIM</t>
    </r>
  </si>
  <si>
    <r>
      <t xml:space="preserve">Participare ca </t>
    </r>
    <r>
      <rPr>
        <b/>
        <sz val="11"/>
        <color theme="1"/>
        <rFont val="Calibri"/>
        <family val="2"/>
        <scheme val="minor"/>
      </rPr>
      <t>invitat</t>
    </r>
    <r>
      <rPr>
        <sz val="11"/>
        <color theme="1"/>
        <rFont val="Calibri"/>
        <family val="2"/>
        <scheme val="minor"/>
      </rPr>
      <t xml:space="preserve"> </t>
    </r>
    <r>
      <rPr>
        <b/>
        <sz val="11"/>
        <color theme="1"/>
        <rFont val="Calibri"/>
        <family val="2"/>
        <scheme val="minor"/>
      </rPr>
      <t xml:space="preserve">la masa rotunda </t>
    </r>
  </si>
  <si>
    <r>
      <t xml:space="preserve">Participare ca </t>
    </r>
    <r>
      <rPr>
        <b/>
        <sz val="11"/>
        <color theme="1"/>
        <rFont val="Calibri"/>
        <family val="2"/>
        <scheme val="minor"/>
      </rPr>
      <t xml:space="preserve">Peer-review </t>
    </r>
    <r>
      <rPr>
        <sz val="11"/>
        <color theme="1"/>
        <rFont val="Calibri"/>
        <family val="2"/>
        <scheme val="minor"/>
      </rPr>
      <t xml:space="preserve">al sectiunii </t>
    </r>
    <r>
      <rPr>
        <b/>
        <sz val="11"/>
        <color theme="1"/>
        <rFont val="Calibri"/>
        <family val="2"/>
        <scheme val="minor"/>
      </rPr>
      <t>”</t>
    </r>
    <r>
      <rPr>
        <b/>
        <i/>
        <sz val="11"/>
        <color theme="1"/>
        <rFont val="Calibri"/>
        <family val="2"/>
        <scheme val="minor"/>
      </rPr>
      <t>Town in History versus possible/future town (Urban and Territorial Planning and Landscape Design</t>
    </r>
    <r>
      <rPr>
        <b/>
        <sz val="11"/>
        <color theme="1"/>
        <rFont val="Calibri"/>
        <family val="2"/>
        <scheme val="minor"/>
      </rPr>
      <t>)”</t>
    </r>
  </si>
  <si>
    <r>
      <t xml:space="preserve">Participare ca </t>
    </r>
    <r>
      <rPr>
        <b/>
        <sz val="11"/>
        <color theme="1"/>
        <rFont val="Calibri"/>
        <family val="2"/>
        <scheme val="minor"/>
      </rPr>
      <t>invitat masa rotunda, la Conferinta Intrernationala</t>
    </r>
    <r>
      <rPr>
        <sz val="11"/>
        <color theme="1"/>
        <rFont val="Calibri"/>
        <family val="2"/>
        <scheme val="minor"/>
      </rPr>
      <t xml:space="preserve"> </t>
    </r>
  </si>
  <si>
    <r>
      <t xml:space="preserve">Participare ca </t>
    </r>
    <r>
      <rPr>
        <b/>
        <sz val="11"/>
        <color theme="1"/>
        <rFont val="Calibri"/>
        <family val="2"/>
        <scheme val="minor"/>
      </rPr>
      <t>invitat la Masa rotunda</t>
    </r>
    <r>
      <rPr>
        <sz val="11"/>
        <color theme="1"/>
        <rFont val="Calibri"/>
        <family val="2"/>
        <scheme val="minor"/>
      </rPr>
      <t xml:space="preserve"> la </t>
    </r>
    <r>
      <rPr>
        <i/>
        <sz val="11"/>
        <color theme="1"/>
        <rFont val="Calibri"/>
        <family val="2"/>
        <scheme val="minor"/>
      </rPr>
      <t>Sectiunea "Stiinta"</t>
    </r>
    <r>
      <rPr>
        <sz val="11"/>
        <color theme="1"/>
        <rFont val="Calibri"/>
        <family val="2"/>
        <scheme val="minor"/>
      </rPr>
      <t xml:space="preserve">, in cadrul </t>
    </r>
    <r>
      <rPr>
        <i/>
        <sz val="11"/>
        <color theme="1"/>
        <rFont val="Calibri"/>
        <family val="2"/>
        <scheme val="minor"/>
      </rPr>
      <t>Atelierului pentru Studiul Complexitatii</t>
    </r>
    <r>
      <rPr>
        <sz val="11"/>
        <color theme="1"/>
        <rFont val="Calibri"/>
        <family val="2"/>
        <scheme val="minor"/>
      </rPr>
      <t xml:space="preserve"> – pe tema</t>
    </r>
    <r>
      <rPr>
        <b/>
        <sz val="11"/>
        <color theme="1"/>
        <rFont val="Calibri"/>
        <family val="2"/>
        <scheme val="minor"/>
      </rPr>
      <t xml:space="preserve"> “Nicolas Tesla – inventator si vizionar. Deschideri către energii neconventionale”,</t>
    </r>
    <r>
      <rPr>
        <sz val="11"/>
        <color theme="1"/>
        <rFont val="Calibri"/>
        <family val="2"/>
        <scheme val="minor"/>
      </rPr>
      <t xml:space="preserve"> </t>
    </r>
  </si>
  <si>
    <r>
      <t xml:space="preserve">Participare ca </t>
    </r>
    <r>
      <rPr>
        <b/>
        <sz val="11"/>
        <color theme="1"/>
        <rFont val="Calibri"/>
        <family val="2"/>
        <scheme val="minor"/>
      </rPr>
      <t>invitat la masa rotunda</t>
    </r>
    <r>
      <rPr>
        <sz val="11"/>
        <color theme="1"/>
        <rFont val="Calibri"/>
        <family val="2"/>
        <scheme val="minor"/>
      </rPr>
      <t xml:space="preserve"> </t>
    </r>
  </si>
  <si>
    <t xml:space="preserve"> Organizare Conferință Internațională și Activitate de Curatoriat</t>
  </si>
  <si>
    <r>
      <rPr>
        <sz val="11"/>
        <color theme="1"/>
        <rFont val="Calibri"/>
        <family val="2"/>
        <scheme val="minor"/>
      </rPr>
      <t xml:space="preserve">Participare ca invitat  Keynote speaker la conferintele de prezentare a nominalizărilor şi premiilor la </t>
    </r>
    <r>
      <rPr>
        <i/>
        <sz val="11"/>
        <color theme="1"/>
        <rFont val="Calibri"/>
        <family val="2"/>
        <scheme val="minor"/>
      </rPr>
      <t>Secțiunea ”Arhitectura spaţiului public şi urbanismul”</t>
    </r>
    <r>
      <rPr>
        <sz val="11"/>
        <color theme="1"/>
        <rFont val="Calibri"/>
        <family val="2"/>
        <scheme val="minor"/>
      </rPr>
      <t xml:space="preserve">, cu prezentarea premiului Secțiunii, respectiv </t>
    </r>
    <r>
      <rPr>
        <b/>
        <sz val="11"/>
        <color theme="1"/>
        <rFont val="Calibri"/>
        <family val="2"/>
        <scheme val="minor"/>
      </rPr>
      <t>Proiectul de Amenajare Peisagistică – Terasă Promenada Mall,</t>
    </r>
    <r>
      <rPr>
        <i/>
        <sz val="11"/>
        <color theme="1"/>
        <rFont val="Calibri"/>
        <family val="2"/>
        <scheme val="minor"/>
      </rPr>
      <t xml:space="preserve"> </t>
    </r>
    <r>
      <rPr>
        <b/>
        <i/>
        <sz val="11"/>
        <color theme="1"/>
        <rFont val="Calibri"/>
        <family val="2"/>
        <scheme val="minor"/>
      </rPr>
      <t>TowerScape-LandScape</t>
    </r>
    <r>
      <rPr>
        <b/>
        <sz val="11"/>
        <color theme="1"/>
        <rFont val="Calibri"/>
        <family val="2"/>
        <scheme val="minor"/>
      </rPr>
      <t xml:space="preserve"> /”</t>
    </r>
    <r>
      <rPr>
        <b/>
        <i/>
        <sz val="11"/>
        <color theme="1"/>
        <rFont val="Calibri"/>
        <family val="2"/>
        <scheme val="minor"/>
      </rPr>
      <t>Grădina Cosmică Arhetipală</t>
    </r>
    <r>
      <rPr>
        <b/>
        <sz val="11"/>
        <color theme="1"/>
        <rFont val="Calibri"/>
        <family val="2"/>
        <scheme val="minor"/>
      </rPr>
      <t>”</t>
    </r>
  </si>
  <si>
    <r>
      <rPr>
        <sz val="11"/>
        <color theme="1"/>
        <rFont val="Calibri"/>
        <family val="2"/>
        <scheme val="minor"/>
      </rPr>
      <t>Participare ca invitat Keynote Speaker cu prezentarea „</t>
    </r>
    <r>
      <rPr>
        <b/>
        <sz val="11"/>
        <color theme="1"/>
        <rFont val="Calibri"/>
        <family val="2"/>
        <scheme val="minor"/>
      </rPr>
      <t>LANDSCAPE – Between Local MESSAGE and Territorial DEVELOPMENT ENGINE”</t>
    </r>
    <r>
      <rPr>
        <b/>
        <i/>
        <sz val="11"/>
        <color theme="1"/>
        <rFont val="Calibri"/>
        <family val="2"/>
        <scheme val="minor"/>
      </rPr>
      <t>,</t>
    </r>
    <r>
      <rPr>
        <sz val="11"/>
        <color theme="1"/>
        <rFont val="Calibri"/>
        <family val="2"/>
        <scheme val="minor"/>
      </rPr>
      <t xml:space="preserve"> in cadrul </t>
    </r>
    <r>
      <rPr>
        <b/>
        <sz val="11"/>
        <color theme="1"/>
        <rFont val="Calibri"/>
        <family val="2"/>
        <scheme val="minor"/>
      </rPr>
      <t>Conferintei Internationale de Landscape Architecture si Urban Design - LAUD</t>
    </r>
    <r>
      <rPr>
        <sz val="11"/>
        <color theme="1"/>
        <rFont val="Calibri"/>
        <family val="2"/>
        <scheme val="minor"/>
      </rPr>
      <t>, Athénée Palace Hilton, Bucuresti, 2 iunie 2014</t>
    </r>
  </si>
  <si>
    <r>
      <t xml:space="preserve">Participare in </t>
    </r>
    <r>
      <rPr>
        <b/>
        <sz val="11"/>
        <color theme="1"/>
        <rFont val="Calibri"/>
        <family val="2"/>
        <scheme val="minor"/>
      </rPr>
      <t xml:space="preserve">Comitetul de organizare a Conferintei Internationale  </t>
    </r>
  </si>
  <si>
    <r>
      <rPr>
        <b/>
        <sz val="11"/>
        <color theme="1"/>
        <rFont val="Calibri"/>
        <family val="2"/>
        <scheme val="minor"/>
      </rPr>
      <t xml:space="preserve">Organizare eveniment expozitional si masa rotunda </t>
    </r>
    <r>
      <rPr>
        <sz val="11"/>
        <color theme="1"/>
        <rFont val="Calibri"/>
        <family val="2"/>
        <scheme val="minor"/>
      </rPr>
      <t>cu tema:</t>
    </r>
    <r>
      <rPr>
        <b/>
        <sz val="11"/>
        <color theme="1"/>
        <rFont val="Calibri"/>
        <family val="2"/>
        <scheme val="minor"/>
      </rPr>
      <t xml:space="preserve"> „Municipiul Bucuresti si Gradinile sale disparute. evolutie versus involutie ”</t>
    </r>
  </si>
  <si>
    <r>
      <t xml:space="preserve">Prezentare conferinta publica ca invitat keynote speaker </t>
    </r>
    <r>
      <rPr>
        <b/>
        <sz val="11"/>
        <color theme="1"/>
        <rFont val="Calibri"/>
        <family val="2"/>
        <scheme val="minor"/>
      </rPr>
      <t xml:space="preserve"> "Centura Verde-Galben-Albastra si Strategia de Macro- si Mezzo-Peisaj a Judetului Braila"</t>
    </r>
  </si>
  <si>
    <r>
      <t>Gala Secțiunii ”</t>
    </r>
    <r>
      <rPr>
        <i/>
        <sz val="11"/>
        <color theme="1"/>
        <rFont val="Calibri"/>
        <family val="2"/>
        <scheme val="minor"/>
      </rPr>
      <t>Arhitectura verde și Energii Alternative</t>
    </r>
    <r>
      <rPr>
        <sz val="11"/>
        <color theme="1"/>
        <rFont val="Calibri"/>
        <family val="2"/>
        <scheme val="minor"/>
      </rPr>
      <t xml:space="preserve">”, cu ocazia </t>
    </r>
    <r>
      <rPr>
        <b/>
        <sz val="11"/>
        <color theme="1"/>
        <rFont val="Calibri"/>
        <family val="2"/>
        <scheme val="minor"/>
      </rPr>
      <t>Bienalei Nationale de Arhitectura 2018</t>
    </r>
    <r>
      <rPr>
        <sz val="11"/>
        <color theme="1"/>
        <rFont val="Calibri"/>
        <family val="2"/>
        <scheme val="minor"/>
      </rPr>
      <t>, Teatrul ”Maria Filotti”, Braila,</t>
    </r>
  </si>
  <si>
    <r>
      <t>Conferința </t>
    </r>
    <r>
      <rPr>
        <b/>
        <sz val="11"/>
        <color theme="1"/>
        <rFont val="Calibri"/>
        <family val="2"/>
        <scheme val="minor"/>
      </rPr>
      <t>”BlueGreen – Râuri în orașe smart”</t>
    </r>
    <r>
      <rPr>
        <sz val="11"/>
        <color theme="1"/>
        <rFont val="Calibri"/>
        <family val="2"/>
        <scheme val="minor"/>
      </rPr>
      <t xml:space="preserve">, organizată de Reprezentanța Comisiei Europene în România, Biblioteca Națională a României </t>
    </r>
  </si>
  <si>
    <r>
      <t>Conferinţa naţionala “</t>
    </r>
    <r>
      <rPr>
        <b/>
        <sz val="11"/>
        <color theme="1"/>
        <rFont val="Calibri"/>
        <family val="2"/>
        <scheme val="minor"/>
      </rPr>
      <t>SPAŢIU PUBLIC ŞI MOBILITATE URBANĂ”</t>
    </r>
    <r>
      <rPr>
        <sz val="11"/>
        <color theme="1"/>
        <rFont val="Calibri"/>
        <family val="2"/>
        <scheme val="minor"/>
      </rPr>
      <t>, organizat de Academia de Ştiinţe Tehnice a României, Universitatea de Arhitectură şi Urbanism „Ion Mincu” din Bucureşti, prin Facultatea de Urbanism şi Asociaţia Profesională a Urbaniştilor din România, ASTR, Bucuresti</t>
    </r>
  </si>
  <si>
    <r>
      <t>Participare ca</t>
    </r>
    <r>
      <rPr>
        <b/>
        <sz val="11"/>
        <color theme="1"/>
        <rFont val="Calibri"/>
        <family val="2"/>
        <scheme val="minor"/>
      </rPr>
      <t xml:space="preserve"> invitat la masa rotunda</t>
    </r>
  </si>
  <si>
    <r>
      <rPr>
        <b/>
        <sz val="11"/>
        <color theme="1"/>
        <rFont val="Calibri"/>
        <family val="2"/>
        <scheme val="minor"/>
      </rPr>
      <t>"Repunerea in functiune a mocanitei din Valea Hartibaciului"</t>
    </r>
    <r>
      <rPr>
        <sz val="11"/>
        <color theme="1"/>
        <rFont val="Calibri"/>
        <family val="2"/>
        <scheme val="minor"/>
      </rPr>
      <t>, 10 octombrie 2013, Carturesti, Bucuresti; eveniment organizat de Asociatia Mioritics si ATU, in cadrul Proiectului Viva Eastpart, implementat in parteneriat cu Asociatia Armeana de Ecoturism si Agentia de Cooperare Transfrontaliera si Integrare Europeana din Moldova, si cu asistenta din partea partenerului stiintific Departamentul de Inginerie Civila si Arhitectura al Politehnicii din Bari, Italia.</t>
    </r>
  </si>
  <si>
    <r>
      <t xml:space="preserve">Masa rotunda </t>
    </r>
    <r>
      <rPr>
        <b/>
        <sz val="11"/>
        <color theme="1"/>
        <rFont val="Calibri"/>
        <family val="2"/>
        <scheme val="minor"/>
      </rPr>
      <t>„Implementarea Convenţiei Europene a Peisajului şi implicarea în domeniul Turismului Cultural’</t>
    </r>
    <r>
      <rPr>
        <sz val="11"/>
        <color theme="1"/>
        <rFont val="Calibri"/>
        <family val="2"/>
        <scheme val="minor"/>
      </rPr>
      <t xml:space="preserve">’, in cadrul </t>
    </r>
    <r>
      <rPr>
        <b/>
        <i/>
        <sz val="11"/>
        <color theme="1"/>
        <rFont val="Calibri"/>
        <family val="2"/>
        <scheme val="minor"/>
      </rPr>
      <t>Trienalei de Arhitectura East-Centric</t>
    </r>
    <r>
      <rPr>
        <sz val="11"/>
        <color theme="1"/>
        <rFont val="Calibri"/>
        <family val="2"/>
        <scheme val="minor"/>
      </rPr>
      <t>, Palatul Stirbei Bucuresti. Bucuresti</t>
    </r>
  </si>
  <si>
    <r>
      <t>Masa rotunda</t>
    </r>
    <r>
      <rPr>
        <b/>
        <sz val="11"/>
        <color theme="1"/>
        <rFont val="Calibri"/>
        <family val="2"/>
        <scheme val="minor"/>
      </rPr>
      <t xml:space="preserve"> "Reteaua de Localitati – definiri, abordari actuale, perspective",</t>
    </r>
    <r>
      <rPr>
        <sz val="11"/>
        <color theme="1"/>
        <rFont val="Calibri"/>
        <family val="2"/>
        <scheme val="minor"/>
      </rPr>
      <t xml:space="preserve"> organizata de APUR, RUR, UAUIM, Sala Frescelor UAUIM, Bucuresti</t>
    </r>
  </si>
  <si>
    <r>
      <t>Participare la masa rotundă pe tema ”</t>
    </r>
    <r>
      <rPr>
        <b/>
        <sz val="11"/>
        <color theme="1"/>
        <rFont val="Calibri"/>
        <family val="2"/>
        <scheme val="minor"/>
      </rPr>
      <t>Relaţia spaţiu public – apă în contextul noii agende urbane: HABITAT III 2016”,</t>
    </r>
    <r>
      <rPr>
        <i/>
        <sz val="11"/>
        <color theme="1"/>
        <rFont val="Calibri"/>
        <family val="2"/>
        <scheme val="minor"/>
      </rPr>
      <t xml:space="preserve"> </t>
    </r>
    <r>
      <rPr>
        <sz val="11"/>
        <color theme="1"/>
        <rFont val="Calibri"/>
        <family val="2"/>
        <scheme val="minor"/>
      </rPr>
      <t>organizata de APUR</t>
    </r>
  </si>
  <si>
    <r>
      <rPr>
        <b/>
        <sz val="11"/>
        <color theme="1"/>
        <rFont val="Calibri"/>
        <family val="2"/>
        <scheme val="minor"/>
      </rPr>
      <t>UrbanFest</t>
    </r>
    <r>
      <rPr>
        <sz val="11"/>
        <color theme="1"/>
        <rFont val="Calibri"/>
        <family val="2"/>
        <scheme val="minor"/>
      </rPr>
      <t>, Bibioteca Naţională a României, Sala Simion Mehedinți, Bucuresti</t>
    </r>
  </si>
  <si>
    <r>
      <t xml:space="preserve">Dezbatere de tip Masă rotundă pe tema: </t>
    </r>
    <r>
      <rPr>
        <b/>
        <sz val="11"/>
        <color theme="1"/>
        <rFont val="Calibri"/>
        <family val="2"/>
        <scheme val="minor"/>
      </rPr>
      <t>”Provocări globale și locale în urbanism”</t>
    </r>
  </si>
  <si>
    <r>
      <t>Aniversarea Z</t>
    </r>
    <r>
      <rPr>
        <b/>
        <sz val="11"/>
        <color theme="1"/>
        <rFont val="Calibri"/>
        <family val="2"/>
        <scheme val="minor"/>
      </rPr>
      <t>ilei Mondiale a Urbanismului</t>
    </r>
    <r>
      <rPr>
        <sz val="11"/>
        <color theme="1"/>
        <rFont val="Calibri"/>
        <family val="2"/>
        <scheme val="minor"/>
      </rPr>
      <t>, organizat de Asociația Profesioniștilor Urbaniști din România, Registrul Urbaniștilor din România și Uniunea Arhitecților din România, Centrul de Cultură Arhitecturală</t>
    </r>
  </si>
  <si>
    <r>
      <t xml:space="preserve"> Proiect Cultural </t>
    </r>
    <r>
      <rPr>
        <b/>
        <sz val="11"/>
        <color theme="1"/>
        <rFont val="Calibri"/>
        <family val="2"/>
        <scheme val="minor"/>
      </rPr>
      <t>"Gradini Pierdute</t>
    </r>
    <r>
      <rPr>
        <sz val="11"/>
        <color theme="1"/>
        <rFont val="Calibri"/>
        <family val="2"/>
        <scheme val="minor"/>
      </rPr>
      <t xml:space="preserve">", UAR, Sala „Octav Doicescu”, eveniment organizat de Uniunea Arhitectilor din Romania, Calea Victoriei, nr. 126, Bucuresti, </t>
    </r>
  </si>
  <si>
    <r>
      <t>Coferința internationala „</t>
    </r>
    <r>
      <rPr>
        <b/>
        <sz val="11"/>
        <color theme="1"/>
        <rFont val="Calibri"/>
        <family val="2"/>
        <scheme val="minor"/>
      </rPr>
      <t xml:space="preserve">Romania, as Laboratory of the Dialogue between Science and Spirituality in the Contemporary World”, </t>
    </r>
    <r>
      <rPr>
        <sz val="11"/>
        <color theme="1"/>
        <rFont val="Calibri"/>
        <family val="2"/>
        <scheme val="minor"/>
      </rPr>
      <t>Academia Româna, Bucuresti</t>
    </r>
  </si>
  <si>
    <t>1-15 octombrie</t>
  </si>
  <si>
    <r>
      <t xml:space="preserve">Participare ca </t>
    </r>
    <r>
      <rPr>
        <b/>
        <sz val="11"/>
        <color theme="1"/>
        <rFont val="Calibri"/>
        <family val="2"/>
        <scheme val="minor"/>
      </rPr>
      <t>invitat la masa rotunda</t>
    </r>
    <r>
      <rPr>
        <b/>
        <i/>
        <sz val="11"/>
        <color theme="1"/>
        <rFont val="Calibri"/>
        <family val="2"/>
        <scheme val="minor"/>
      </rPr>
      <t xml:space="preserve"> </t>
    </r>
    <r>
      <rPr>
        <sz val="11"/>
        <color theme="1"/>
        <rFont val="Calibri"/>
        <family val="2"/>
        <scheme val="minor"/>
      </rPr>
      <t xml:space="preserve">si oferirea </t>
    </r>
    <r>
      <rPr>
        <b/>
        <i/>
        <sz val="11"/>
        <color theme="1"/>
        <rFont val="Calibri"/>
        <family val="2"/>
        <scheme val="minor"/>
      </rPr>
      <t xml:space="preserve">DIPLOMEI si PREMIULUI </t>
    </r>
    <r>
      <rPr>
        <sz val="11"/>
        <color theme="1"/>
        <rFont val="Calibri"/>
        <family val="2"/>
        <scheme val="minor"/>
      </rPr>
      <t>(colectiv)</t>
    </r>
    <r>
      <rPr>
        <b/>
        <i/>
        <sz val="11"/>
        <color theme="1"/>
        <rFont val="Calibri"/>
        <family val="2"/>
        <scheme val="minor"/>
      </rPr>
      <t xml:space="preserve"> </t>
    </r>
    <r>
      <rPr>
        <i/>
        <sz val="11"/>
        <color theme="1"/>
        <rFont val="Calibri"/>
        <family val="2"/>
        <scheme val="minor"/>
      </rPr>
      <t xml:space="preserve">pentru lucrarea: </t>
    </r>
    <r>
      <rPr>
        <b/>
        <sz val="11"/>
        <color theme="1"/>
        <rFont val="Calibri"/>
        <family val="2"/>
        <scheme val="minor"/>
      </rPr>
      <t>„PLANURI URBANISTICE ZONALE – AMENAJAREA PEISAGISTICA A PARCURILOR BUCURESTIULUI” (HERASTRAU SI CISMIGIU)</t>
    </r>
  </si>
  <si>
    <r>
      <rPr>
        <b/>
        <sz val="11"/>
        <color theme="1"/>
        <rFont val="Calibri"/>
        <family val="2"/>
        <scheme val="minor"/>
      </rPr>
      <t>Conferinta Nationala a Urbanistilor din Romani</t>
    </r>
    <r>
      <rPr>
        <sz val="11"/>
        <color theme="1"/>
        <rFont val="Calibri"/>
        <family val="2"/>
        <scheme val="minor"/>
      </rPr>
      <t>a, manifestare organizata de Registrul Urbanistilor din Romania si Ministerul Dezvoltarii, Lucrarilor Publice si Locuintelor (MDLPL), Sala Auditorium, a Muzeului National de Arta al Romaniei, Bucuresti</t>
    </r>
  </si>
  <si>
    <r>
      <t xml:space="preserve">Proiect de cercetare, </t>
    </r>
    <r>
      <rPr>
        <b/>
        <sz val="11"/>
        <color theme="1"/>
        <rFont val="Calibri"/>
        <family val="2"/>
        <scheme val="minor"/>
      </rPr>
      <t>Acronim SIR - "Sisteme de solutii integrate pentru reabilitarea cladirilor/cartierelor de locuit"</t>
    </r>
    <r>
      <rPr>
        <sz val="11"/>
        <color theme="1"/>
        <rFont val="Calibri"/>
        <family val="2"/>
        <scheme val="minor"/>
      </rPr>
      <t>, Centrul National de Management Programe (CNMP), Programul 4 – Parteneriate in domeniile prioritare, Bucuresti</t>
    </r>
  </si>
  <si>
    <r>
      <t>Masa rotunda ’</t>
    </r>
    <r>
      <rPr>
        <b/>
        <sz val="11"/>
        <color theme="1"/>
        <rFont val="Calibri"/>
        <family val="2"/>
        <scheme val="minor"/>
      </rPr>
      <t>’SATUL CA PEISAJ CULTURAL’</t>
    </r>
    <r>
      <rPr>
        <sz val="11"/>
        <color theme="1"/>
        <rFont val="Calibri"/>
        <family val="2"/>
        <scheme val="minor"/>
      </rPr>
      <t>’, organizat de Revista URBANISMUL si Registrul Urbanistilor din Romania, Sala de consiliu a Centrului pentru Studii Arhitecturale si Urbane - Mihail Moxa, Bucuresti</t>
    </r>
  </si>
  <si>
    <r>
      <t xml:space="preserve">Sustinere conferinta publica </t>
    </r>
    <r>
      <rPr>
        <b/>
        <sz val="11"/>
        <color theme="1"/>
        <rFont val="Calibri"/>
        <family val="2"/>
        <scheme val="minor"/>
      </rPr>
      <t>“SMART ! HABITAT / Territories, Landscape, City and House” / Arta de a locui “inteligent” in Habitat – Peisaj, Oras si in propriile Case sau “Bucuria de a fi !””,</t>
    </r>
    <r>
      <rPr>
        <sz val="11"/>
        <color theme="1"/>
        <rFont val="Calibri"/>
        <family val="2"/>
        <scheme val="minor"/>
      </rPr>
      <t xml:space="preserve"> Kult, Bucuresti, 22 noiembrie 2018</t>
    </r>
  </si>
  <si>
    <r>
      <rPr>
        <sz val="11"/>
        <color theme="1"/>
        <rFont val="Calibri"/>
        <family val="2"/>
        <scheme val="minor"/>
      </rPr>
      <t xml:space="preserve">Prezentare publică </t>
    </r>
    <r>
      <rPr>
        <b/>
        <sz val="11"/>
        <color theme="1"/>
        <rFont val="Calibri"/>
        <family val="2"/>
        <scheme val="minor"/>
      </rPr>
      <t>”Arta în Spații Neconvenționale”</t>
    </r>
  </si>
  <si>
    <t xml:space="preserve">22 noiembrie </t>
  </si>
  <si>
    <r>
      <rPr>
        <b/>
        <sz val="11"/>
        <color rgb="FF000000"/>
        <rFont val="Calibri"/>
        <family val="2"/>
        <scheme val="minor"/>
      </rPr>
      <t>Conferinta Kult</t>
    </r>
    <r>
      <rPr>
        <sz val="11"/>
        <color indexed="8"/>
        <rFont val="Calibri"/>
        <family val="2"/>
        <scheme val="minor"/>
      </rPr>
      <t>, Bucuresti</t>
    </r>
  </si>
  <si>
    <t>@The Gallery, Bucuresti,</t>
  </si>
  <si>
    <r>
      <rPr>
        <sz val="11"/>
        <color theme="1"/>
        <rFont val="Calibri"/>
        <family val="2"/>
        <scheme val="minor"/>
      </rPr>
      <t>Sustinere conferinta publica in cadrul unui seminar, pe tema</t>
    </r>
    <r>
      <rPr>
        <b/>
        <sz val="11"/>
        <color theme="1"/>
        <rFont val="Calibri"/>
        <family val="2"/>
        <scheme val="minor"/>
      </rPr>
      <t xml:space="preserve"> „WELLNESS ȘI MINDFULNESS ÎN “ARHITECTURA VIEȚII” - Relatia Holistică: MINTE / CORP / SPIRIT si ARHITECTURA LOCUINTEI / METABOLISMUL ORASULUI / PEISAJ”</t>
    </r>
  </si>
  <si>
    <r>
      <t>Sustinere conferinta publica cu ocazia p</t>
    </r>
    <r>
      <rPr>
        <b/>
        <sz val="11"/>
        <color theme="1"/>
        <rFont val="Calibri"/>
        <family val="2"/>
        <scheme val="minor"/>
      </rPr>
      <t xml:space="preserve">rezentarii rezultatelor proiectului de cercetare REDBHI,  </t>
    </r>
    <r>
      <rPr>
        <sz val="11"/>
        <color theme="1"/>
        <rFont val="Calibri"/>
        <family val="2"/>
        <scheme val="minor"/>
      </rPr>
      <t xml:space="preserve">din cadrul programului de parteneriate a PN-II-PT-PCCA-2013-4 </t>
    </r>
  </si>
  <si>
    <r>
      <t xml:space="preserve">Al </t>
    </r>
    <r>
      <rPr>
        <b/>
        <sz val="11"/>
        <color rgb="FF000000"/>
        <rFont val="Calibri"/>
        <family val="2"/>
        <scheme val="minor"/>
      </rPr>
      <t>7-lea seminar En-Route RE – Connections in Landscape</t>
    </r>
    <r>
      <rPr>
        <sz val="11"/>
        <color indexed="8"/>
        <rFont val="Calibri"/>
        <family val="2"/>
        <scheme val="minor"/>
      </rPr>
      <t>, cu tema „</t>
    </r>
    <r>
      <rPr>
        <b/>
        <sz val="11"/>
        <color rgb="FF000000"/>
        <rFont val="Calibri"/>
        <family val="2"/>
        <scheme val="minor"/>
      </rPr>
      <t>Re-conexiuni în peisaj”</t>
    </r>
    <r>
      <rPr>
        <sz val="11"/>
        <color indexed="8"/>
        <rFont val="Calibri"/>
        <family val="2"/>
        <scheme val="minor"/>
      </rPr>
      <t>, organizat de UAUIM în colaborare cu UNISCAPE – Rețeaua Universităților Europene pentru Implementarea Convenției Europene a Peisajului de la Florența și Primăria Câmpulung Muscel</t>
    </r>
  </si>
  <si>
    <r>
      <rPr>
        <b/>
        <sz val="11"/>
        <color rgb="FF000000"/>
        <rFont val="Calibri"/>
        <family val="2"/>
        <scheme val="minor"/>
      </rPr>
      <t xml:space="preserve">Seminar de prezentarea rezultatelor proiectului de cercetare </t>
    </r>
    <r>
      <rPr>
        <sz val="11"/>
        <color rgb="FF000000"/>
        <rFont val="Calibri"/>
        <family val="2"/>
        <scheme val="minor"/>
      </rPr>
      <t>din</t>
    </r>
    <r>
      <rPr>
        <sz val="11"/>
        <color indexed="8"/>
        <rFont val="Calibri"/>
        <family val="2"/>
        <scheme val="minor"/>
      </rPr>
      <t xml:space="preserve"> cadrul programului de parteneriate a PN-II-PT-PCCA-2013-4 “</t>
    </r>
    <r>
      <rPr>
        <b/>
        <sz val="11"/>
        <color rgb="FF000000"/>
        <rFont val="Calibri"/>
        <family val="2"/>
        <scheme val="minor"/>
      </rPr>
      <t>Reducing urban heat island effects to improve urban comfort and balance energy consumption in Bucharest</t>
    </r>
    <r>
      <rPr>
        <sz val="11"/>
        <color indexed="8"/>
        <rFont val="Calibri"/>
        <family val="2"/>
        <scheme val="minor"/>
      </rPr>
      <t xml:space="preserve">“, Acronim REDBHI / Domain 3: </t>
    </r>
    <r>
      <rPr>
        <i/>
        <sz val="11"/>
        <color rgb="FF000000"/>
        <rFont val="Calibri"/>
        <family val="2"/>
        <scheme val="minor"/>
      </rPr>
      <t>Environment, Research field</t>
    </r>
    <r>
      <rPr>
        <sz val="11"/>
        <color indexed="8"/>
        <rFont val="Calibri"/>
        <family val="2"/>
        <scheme val="minor"/>
      </rPr>
      <t xml:space="preserve"> 3.4 </t>
    </r>
    <r>
      <rPr>
        <i/>
        <sz val="11"/>
        <color rgb="FF000000"/>
        <rFont val="Calibri"/>
        <family val="2"/>
        <scheme val="minor"/>
      </rPr>
      <t>Territory Landscaping. Infrastructure and utilities</t>
    </r>
    <r>
      <rPr>
        <sz val="11"/>
        <color indexed="8"/>
        <rFont val="Calibri"/>
        <family val="2"/>
        <scheme val="minor"/>
      </rPr>
      <t xml:space="preserve">, Thematic area 3.4.6 </t>
    </r>
    <r>
      <rPr>
        <i/>
        <sz val="11"/>
        <color rgb="FF000000"/>
        <rFont val="Calibri"/>
        <family val="2"/>
        <scheme val="minor"/>
      </rPr>
      <t xml:space="preserve">Natural and technological hazards; research on risk assessment and impact studies, </t>
    </r>
    <r>
      <rPr>
        <sz val="11"/>
        <color rgb="FF000000"/>
        <rFont val="Calibri"/>
        <family val="2"/>
        <scheme val="minor"/>
      </rPr>
      <t>Sala de Consiliu, UAUIM, Bucuresti</t>
    </r>
  </si>
  <si>
    <r>
      <t>Masa rotunda cu tema "</t>
    </r>
    <r>
      <rPr>
        <b/>
        <sz val="11"/>
        <color rgb="FF000000"/>
        <rFont val="Calibri"/>
        <family val="2"/>
        <scheme val="minor"/>
      </rPr>
      <t>Extreme Cultural Spaces"</t>
    </r>
    <r>
      <rPr>
        <sz val="11"/>
        <color indexed="8"/>
        <rFont val="Calibri"/>
        <family val="2"/>
        <scheme val="minor"/>
      </rPr>
      <t xml:space="preserve">, în cadrul </t>
    </r>
    <r>
      <rPr>
        <b/>
        <sz val="11"/>
        <color rgb="FF000000"/>
        <rFont val="Calibri"/>
        <family val="2"/>
        <scheme val="minor"/>
      </rPr>
      <t>East Centric Architecture Triennale 2016</t>
    </r>
    <r>
      <rPr>
        <sz val="11"/>
        <color indexed="8"/>
        <rFont val="Calibri"/>
        <family val="2"/>
        <scheme val="minor"/>
      </rPr>
      <t>, cu cărți de autor, precum și cu cărți ca editor în cadrul expoBIBLIOTECA v.2.0, septembrie - 9 octombrie 2016, la Teatrul Național București (TNB), Foaier Sala Mică</t>
    </r>
  </si>
  <si>
    <r>
      <rPr>
        <b/>
        <sz val="11"/>
        <color rgb="FF000000"/>
        <rFont val="Calibri"/>
        <family val="2"/>
        <scheme val="minor"/>
      </rPr>
      <t>Universitatea de vară - Ediția a II-a</t>
    </r>
    <r>
      <rPr>
        <sz val="11"/>
        <color indexed="8"/>
        <rFont val="Calibri"/>
        <family val="2"/>
        <scheme val="minor"/>
      </rPr>
      <t>, organizată de Fundația "</t>
    </r>
    <r>
      <rPr>
        <i/>
        <sz val="11"/>
        <color rgb="FF000000"/>
        <rFont val="Calibri"/>
        <family val="2"/>
        <scheme val="minor"/>
      </rPr>
      <t>Origini Carpatice</t>
    </r>
    <r>
      <rPr>
        <sz val="11"/>
        <color indexed="8"/>
        <rFont val="Calibri"/>
        <family val="2"/>
        <scheme val="minor"/>
      </rPr>
      <t>", Poiana Pinului, Judetul Buzău</t>
    </r>
  </si>
  <si>
    <r>
      <t xml:space="preserve">Sustinere conferința publica </t>
    </r>
    <r>
      <rPr>
        <b/>
        <sz val="11"/>
        <color theme="1"/>
        <rFont val="Calibri"/>
        <family val="2"/>
        <scheme val="minor"/>
      </rPr>
      <t>”Gaia, Știința întregului Pământ și Societatea Conștiinței</t>
    </r>
    <r>
      <rPr>
        <sz val="11"/>
        <color theme="1"/>
        <rFont val="Calibri"/>
        <family val="2"/>
        <scheme val="minor"/>
      </rPr>
      <t>“</t>
    </r>
  </si>
  <si>
    <r>
      <t xml:space="preserve">Sustinere conferința publica </t>
    </r>
    <r>
      <rPr>
        <b/>
        <sz val="11"/>
        <color theme="1"/>
        <rFont val="Calibri"/>
        <family val="2"/>
        <scheme val="minor"/>
      </rPr>
      <t>”Geometria și Geografia Sacră în Cercetarea</t>
    </r>
    <r>
      <rPr>
        <sz val="11"/>
        <color theme="1"/>
        <rFont val="Calibri"/>
        <family val="2"/>
        <scheme val="minor"/>
      </rPr>
      <t xml:space="preserve"> </t>
    </r>
    <r>
      <rPr>
        <b/>
        <sz val="11"/>
        <color theme="1"/>
        <rFont val="Calibri"/>
        <family val="2"/>
        <scheme val="minor"/>
      </rPr>
      <t xml:space="preserve">Peisajului Natural și Antropic. Studiu de Caz exemplificativ” </t>
    </r>
  </si>
  <si>
    <r>
      <rPr>
        <sz val="11"/>
        <color theme="1"/>
        <rFont val="Calibri"/>
        <family val="2"/>
        <scheme val="minor"/>
      </rPr>
      <t>Sustinere conferința publica</t>
    </r>
    <r>
      <rPr>
        <b/>
        <sz val="11"/>
        <color theme="1"/>
        <rFont val="Calibri"/>
        <family val="2"/>
        <scheme val="minor"/>
      </rPr>
      <t xml:space="preserve"> "Reinventarea unui LOC ca PEISAJ HIBRID. Reamenajare, Restructurare, Renaturare. Aplicație parcul IOR, Sector 3, București”</t>
    </r>
  </si>
  <si>
    <r>
      <t>Sustinere conferința publica "</t>
    </r>
    <r>
      <rPr>
        <b/>
        <sz val="11"/>
        <color theme="1"/>
        <rFont val="Calibri"/>
        <family val="2"/>
        <scheme val="minor"/>
      </rPr>
      <t>Germeni Morfotipologici și Patternuri Urbane, Biologice și Comunitare"</t>
    </r>
  </si>
  <si>
    <r>
      <t xml:space="preserve">Sustinere conferința publica </t>
    </r>
    <r>
      <rPr>
        <b/>
        <sz val="11"/>
        <color theme="1"/>
        <rFont val="Calibri"/>
        <family val="2"/>
        <scheme val="minor"/>
      </rPr>
      <t xml:space="preserve">"LANDSCAPE RIGHT" and “RIGHT TO LANDSCAPE”. Landscape as a Tool of Meta-ethic and Multidimensional Education in the Knowledge Society” </t>
    </r>
  </si>
  <si>
    <r>
      <t>Sustinere conferința publica „</t>
    </r>
    <r>
      <rPr>
        <b/>
        <sz val="11"/>
        <color theme="1"/>
        <rFont val="Calibri"/>
        <family val="2"/>
        <scheme val="minor"/>
      </rPr>
      <t>ARTA NECONVENȚIONALĂ ÎN PEISAJ</t>
    </r>
    <r>
      <rPr>
        <sz val="11"/>
        <color theme="1"/>
        <rFont val="Calibri"/>
        <family val="2"/>
        <scheme val="minor"/>
      </rPr>
      <t>”</t>
    </r>
  </si>
  <si>
    <r>
      <rPr>
        <sz val="11"/>
        <color theme="1"/>
        <rFont val="Calibri"/>
        <family val="2"/>
        <scheme val="minor"/>
      </rPr>
      <t xml:space="preserve">Sustinere Prezentare publica interactiva tip proiectie </t>
    </r>
    <r>
      <rPr>
        <b/>
        <sz val="11"/>
        <color theme="1"/>
        <rFont val="Calibri"/>
        <family val="2"/>
        <scheme val="minor"/>
      </rPr>
      <t>“Metabolismul urban. De la Știință, la Arhitectură și Artă, de la Sistem la Organism”</t>
    </r>
    <r>
      <rPr>
        <sz val="11"/>
        <color theme="1"/>
        <rFont val="Calibri"/>
        <family val="2"/>
        <scheme val="minor"/>
      </rPr>
      <t>, Centrul de Studii Complexe</t>
    </r>
  </si>
  <si>
    <r>
      <t>Sustinere conferința publica</t>
    </r>
    <r>
      <rPr>
        <sz val="11"/>
        <color theme="1"/>
        <rFont val="Calibri"/>
        <family val="2"/>
        <scheme val="minor"/>
      </rPr>
      <t xml:space="preserve"> </t>
    </r>
    <r>
      <rPr>
        <b/>
        <sz val="11"/>
        <color theme="1"/>
        <rFont val="Calibri"/>
        <family val="2"/>
        <scheme val="minor"/>
      </rPr>
      <t>"Peisajul, ca Instrument al Memeticii si Metaeticii in Societatea Cunoasterii“</t>
    </r>
  </si>
  <si>
    <r>
      <t>Sustinere conferința publica</t>
    </r>
    <r>
      <rPr>
        <sz val="11"/>
        <color theme="1"/>
        <rFont val="Calibri"/>
        <family val="2"/>
        <scheme val="minor"/>
      </rPr>
      <t xml:space="preserve"> </t>
    </r>
    <r>
      <rPr>
        <b/>
        <sz val="11"/>
        <color theme="1"/>
        <rFont val="Calibri"/>
        <family val="2"/>
        <scheme val="minor"/>
      </rPr>
      <t>"</t>
    </r>
    <r>
      <rPr>
        <b/>
        <i/>
        <sz val="11"/>
        <color theme="1"/>
        <rFont val="Calibri"/>
        <family val="2"/>
        <scheme val="minor"/>
      </rPr>
      <t>Ecovillage Metabolic</t>
    </r>
    <r>
      <rPr>
        <b/>
        <sz val="11"/>
        <color theme="1"/>
        <rFont val="Calibri"/>
        <family val="2"/>
        <scheme val="minor"/>
      </rPr>
      <t xml:space="preserve"> si </t>
    </r>
    <r>
      <rPr>
        <b/>
        <i/>
        <sz val="11"/>
        <color theme="1"/>
        <rFont val="Calibri"/>
        <family val="2"/>
        <scheme val="minor"/>
      </rPr>
      <t>Peisajul Arhetipal Natural, Antropic si Cultural</t>
    </r>
    <r>
      <rPr>
        <b/>
        <sz val="11"/>
        <color theme="1"/>
        <rFont val="Calibri"/>
        <family val="2"/>
        <scheme val="minor"/>
      </rPr>
      <t xml:space="preserve">" </t>
    </r>
  </si>
  <si>
    <r>
      <t>Sustinere conferința publica</t>
    </r>
    <r>
      <rPr>
        <sz val="11"/>
        <color theme="1"/>
        <rFont val="Calibri"/>
        <family val="2"/>
        <scheme val="minor"/>
      </rPr>
      <t xml:space="preserve"> </t>
    </r>
    <r>
      <rPr>
        <b/>
        <sz val="11"/>
        <color theme="1"/>
        <rFont val="Calibri"/>
        <family val="2"/>
        <scheme val="minor"/>
      </rPr>
      <t xml:space="preserve">„Conventia Europeana a Peisajului (CEP) si Analiza pasilor realizati in domeniul educational in domeniul Peisajului’ </t>
    </r>
    <r>
      <rPr>
        <sz val="11"/>
        <color theme="1"/>
        <rFont val="Calibri"/>
        <family val="2"/>
        <scheme val="minor"/>
      </rPr>
      <t>si</t>
    </r>
    <r>
      <rPr>
        <b/>
        <sz val="11"/>
        <color theme="1"/>
        <rFont val="Calibri"/>
        <family val="2"/>
        <scheme val="minor"/>
      </rPr>
      <t xml:space="preserve"> </t>
    </r>
    <r>
      <rPr>
        <sz val="11"/>
        <color theme="1"/>
        <rFont val="Calibri"/>
        <family val="2"/>
        <scheme val="minor"/>
      </rPr>
      <t xml:space="preserve"> </t>
    </r>
    <r>
      <rPr>
        <b/>
        <sz val="11"/>
        <color theme="1"/>
        <rFont val="Calibri"/>
        <family val="2"/>
        <scheme val="minor"/>
      </rPr>
      <t>‘’Model Metodologic Transdisciplinar pentru Studiul Peisajului”</t>
    </r>
  </si>
  <si>
    <r>
      <t>Sustinere conferința publica</t>
    </r>
    <r>
      <rPr>
        <sz val="11"/>
        <color theme="1"/>
        <rFont val="Calibri"/>
        <family val="2"/>
        <scheme val="minor"/>
      </rPr>
      <t>"</t>
    </r>
    <r>
      <rPr>
        <b/>
        <sz val="11"/>
        <color theme="1"/>
        <rFont val="Calibri"/>
        <family val="2"/>
        <scheme val="minor"/>
      </rPr>
      <t>Peisajul Cultural Agricol - Vector de Dezvoltare prin Lectura Sensibila si Participare. Metodologia de elaborare a unei Strategii Integrate de Peisaj la nivel mezzo- si macro-teritorial"</t>
    </r>
  </si>
  <si>
    <r>
      <t>Sustinere conferința publica</t>
    </r>
    <r>
      <rPr>
        <sz val="11"/>
        <color theme="1"/>
        <rFont val="Calibri"/>
        <family val="2"/>
        <scheme val="minor"/>
      </rPr>
      <t xml:space="preserve"> “</t>
    </r>
    <r>
      <rPr>
        <b/>
        <sz val="11"/>
        <color theme="1"/>
        <rFont val="Calibri"/>
        <family val="2"/>
        <scheme val="minor"/>
      </rPr>
      <t>MEMORIA LOCULUI. Interactiune intre Context, Sit, Forma Și fiinta umana, prin Peisaj Rural Arhetipal si Peisaj Antropic Urban”</t>
    </r>
    <r>
      <rPr>
        <sz val="11"/>
        <color theme="1"/>
        <rFont val="Calibri"/>
        <family val="2"/>
        <scheme val="minor"/>
      </rPr>
      <t xml:space="preserve"> </t>
    </r>
  </si>
  <si>
    <r>
      <t>Sustinere conferința publica</t>
    </r>
    <r>
      <rPr>
        <b/>
        <sz val="11"/>
        <color theme="1"/>
        <rFont val="Calibri"/>
        <family val="2"/>
        <scheme val="minor"/>
      </rPr>
      <t>“Patrimoniu si Peisaj Natural, Antropic si Construit”</t>
    </r>
  </si>
  <si>
    <r>
      <t>Sustinere conferința publica</t>
    </r>
    <r>
      <rPr>
        <b/>
        <sz val="11"/>
        <color theme="1"/>
        <rFont val="Calibri"/>
        <family val="2"/>
        <scheme val="minor"/>
      </rPr>
      <t>“A new Concept proposal for existing blocks of flats rehabilitation: complex, multicriterial, integrated rehabilitation of urban assemblies in a sustainable development vision – results of the national research project SIR,</t>
    </r>
    <r>
      <rPr>
        <sz val="11"/>
        <color theme="1"/>
        <rFont val="Calibri"/>
        <family val="2"/>
        <scheme val="minor"/>
      </rPr>
      <t xml:space="preserve"> </t>
    </r>
  </si>
  <si>
    <r>
      <t>Sustinere prezentare public</t>
    </r>
    <r>
      <rPr>
        <sz val="11"/>
        <color theme="1"/>
        <rFont val="Calibri"/>
        <family val="2"/>
        <scheme val="minor"/>
      </rPr>
      <t>a „</t>
    </r>
    <r>
      <rPr>
        <b/>
        <sz val="11"/>
        <color theme="1"/>
        <rFont val="Calibri"/>
        <family val="2"/>
        <scheme val="minor"/>
      </rPr>
      <t>SIR – Solutii integrate pentru reabilitarea ansamblurilor, cladirilor si unitatilor de locuit»</t>
    </r>
    <r>
      <rPr>
        <sz val="11"/>
        <color theme="1"/>
        <rFont val="Calibri"/>
        <family val="2"/>
        <scheme val="minor"/>
      </rPr>
      <t xml:space="preserve">, </t>
    </r>
  </si>
  <si>
    <r>
      <t>Simpozioanele UAUIM in cadrul evenimentelor internationale "</t>
    </r>
    <r>
      <rPr>
        <b/>
        <sz val="11"/>
        <color rgb="FF000000"/>
        <rFont val="Calibri"/>
        <family val="2"/>
        <scheme val="minor"/>
      </rPr>
      <t>Construct-Expo</t>
    </r>
    <r>
      <rPr>
        <sz val="11"/>
        <color indexed="8"/>
        <rFont val="Calibri"/>
        <family val="2"/>
        <scheme val="minor"/>
      </rPr>
      <t xml:space="preserve"> si </t>
    </r>
    <r>
      <rPr>
        <b/>
        <sz val="11"/>
        <color rgb="FF000000"/>
        <rFont val="Calibri"/>
        <family val="2"/>
        <scheme val="minor"/>
      </rPr>
      <t>Ambient 2011</t>
    </r>
    <r>
      <rPr>
        <sz val="11"/>
        <color indexed="8"/>
        <rFont val="Calibri"/>
        <family val="2"/>
        <scheme val="minor"/>
      </rPr>
      <t xml:space="preserve">”, cu ocazia </t>
    </r>
    <r>
      <rPr>
        <b/>
        <sz val="11"/>
        <color rgb="FF000000"/>
        <rFont val="Calibri"/>
        <family val="2"/>
        <scheme val="minor"/>
      </rPr>
      <t xml:space="preserve">Zilei „Arhitectura si Peisaj” </t>
    </r>
  </si>
  <si>
    <r>
      <t>Sustinere conferința publica</t>
    </r>
    <r>
      <rPr>
        <sz val="11"/>
        <color theme="1"/>
        <rFont val="Calibri"/>
        <family val="2"/>
        <scheme val="minor"/>
      </rPr>
      <t xml:space="preserve"> ”</t>
    </r>
    <r>
      <rPr>
        <b/>
        <sz val="11"/>
        <color theme="1"/>
        <rFont val="Calibri"/>
        <family val="2"/>
        <scheme val="minor"/>
      </rPr>
      <t>Peisaj, Ambianță și Managementul Mediului în Spațiile Urbane Rezidențiale”</t>
    </r>
  </si>
  <si>
    <r>
      <t>Sustinere conferința publica</t>
    </r>
    <r>
      <rPr>
        <sz val="11"/>
        <color rgb="FFFF0000"/>
        <rFont val="Calibri"/>
        <family val="2"/>
        <scheme val="minor"/>
      </rPr>
      <t xml:space="preserve"> </t>
    </r>
    <r>
      <rPr>
        <b/>
        <sz val="11"/>
        <color theme="1"/>
        <rFont val="Calibri"/>
        <family val="2"/>
        <scheme val="minor"/>
      </rPr>
      <t>“Porți către Societatea Conștiinței - Gaia, Știința întregului Pământ</t>
    </r>
    <r>
      <rPr>
        <sz val="11"/>
        <color theme="1"/>
        <rFont val="Calibri"/>
        <family val="2"/>
        <scheme val="minor"/>
      </rPr>
      <t xml:space="preserve"> </t>
    </r>
  </si>
  <si>
    <r>
      <t>Sustinere conferința publica</t>
    </r>
    <r>
      <rPr>
        <sz val="11"/>
        <color rgb="FFFF0000"/>
        <rFont val="Calibri"/>
        <family val="2"/>
        <scheme val="minor"/>
      </rPr>
      <t xml:space="preserve"> </t>
    </r>
    <r>
      <rPr>
        <b/>
        <sz val="11"/>
        <color theme="1"/>
        <rFont val="Calibri"/>
        <family val="2"/>
        <scheme val="minor"/>
      </rPr>
      <t>„</t>
    </r>
    <r>
      <rPr>
        <b/>
        <i/>
        <sz val="11"/>
        <color theme="1"/>
        <rFont val="Calibri"/>
        <family val="2"/>
        <scheme val="minor"/>
      </rPr>
      <t>Constiinta</t>
    </r>
    <r>
      <rPr>
        <b/>
        <sz val="11"/>
        <color theme="1"/>
        <rFont val="Calibri"/>
        <family val="2"/>
        <scheme val="minor"/>
      </rPr>
      <t>” Peisajului Și Peisajul ca „P</t>
    </r>
    <r>
      <rPr>
        <b/>
        <i/>
        <sz val="11"/>
        <color theme="1"/>
        <rFont val="Calibri"/>
        <family val="2"/>
        <scheme val="minor"/>
      </rPr>
      <t>rodus</t>
    </r>
    <r>
      <rPr>
        <b/>
        <sz val="11"/>
        <color theme="1"/>
        <rFont val="Calibri"/>
        <family val="2"/>
        <scheme val="minor"/>
      </rPr>
      <t>” participativ. Metodologie de elaborare a unui Studiu de fundamentare de Peisaj la nivel macro și mezzo-teritorial”</t>
    </r>
  </si>
  <si>
    <r>
      <t xml:space="preserve">Sustinere conferința publica </t>
    </r>
    <r>
      <rPr>
        <b/>
        <sz val="11"/>
        <color theme="1"/>
        <rFont val="Calibri"/>
        <family val="2"/>
        <scheme val="minor"/>
      </rPr>
      <t>"ORAȘUL CA ORGANISM URBAN. Analogii biologice la nivel structural antropologic urban"</t>
    </r>
  </si>
  <si>
    <r>
      <t>Sustinere conferința publica</t>
    </r>
    <r>
      <rPr>
        <sz val="11"/>
        <color theme="1"/>
        <rFont val="Calibri"/>
        <family val="2"/>
        <scheme val="minor"/>
      </rPr>
      <t xml:space="preserve"> „</t>
    </r>
    <r>
      <rPr>
        <b/>
        <sz val="11"/>
        <color theme="1"/>
        <rFont val="Calibri"/>
        <family val="2"/>
        <scheme val="minor"/>
      </rPr>
      <t>Peisajul ca arhetip şi design conştient al memoriei unui loc în formaţia urbanistului peisagist”,</t>
    </r>
    <r>
      <rPr>
        <sz val="11"/>
        <color theme="1"/>
        <rFont val="Calibri"/>
        <family val="2"/>
        <scheme val="minor"/>
      </rPr>
      <t xml:space="preserve"> în cadrul Sesiunii:</t>
    </r>
    <r>
      <rPr>
        <i/>
        <sz val="11"/>
        <color rgb="FF000000"/>
        <rFont val="Calibri"/>
        <family val="2"/>
        <scheme val="minor"/>
      </rPr>
      <t>„Stadiul Implementării Convenţiei Europene a Peisajului în România”</t>
    </r>
  </si>
  <si>
    <r>
      <t>Sustinere conferința publica</t>
    </r>
    <r>
      <rPr>
        <sz val="11"/>
        <color theme="1"/>
        <rFont val="Calibri"/>
        <family val="2"/>
        <scheme val="minor"/>
      </rPr>
      <t xml:space="preserve"> </t>
    </r>
    <r>
      <rPr>
        <b/>
        <sz val="11"/>
        <color theme="1"/>
        <rFont val="Calibri"/>
        <family val="2"/>
        <scheme val="minor"/>
      </rPr>
      <t xml:space="preserve"> „Starea de Sanatate a organismului urban Și conexiunile cu organismul urban”</t>
    </r>
    <r>
      <rPr>
        <sz val="11"/>
        <color theme="1"/>
        <rFont val="Calibri"/>
        <family val="2"/>
        <scheme val="minor"/>
      </rPr>
      <t xml:space="preserve"> Simpozionul National ”Cercetari si efecte folosind modulatorii bio-fito-dinamici de tip A.D.”, Editia a II-a, Bucuresti, Palatul Centrului Militar</t>
    </r>
  </si>
  <si>
    <r>
      <t>Sustinere conferința publica</t>
    </r>
    <r>
      <rPr>
        <b/>
        <sz val="11"/>
        <color theme="1"/>
        <rFont val="Calibri"/>
        <family val="2"/>
        <scheme val="minor"/>
      </rPr>
      <t xml:space="preserve"> "Tipologii de Peisaj in context Urban"</t>
    </r>
  </si>
  <si>
    <r>
      <t>Sustinere conferința publica</t>
    </r>
    <r>
      <rPr>
        <sz val="11"/>
        <color theme="1"/>
        <rFont val="Calibri"/>
        <family val="2"/>
        <scheme val="minor"/>
      </rPr>
      <t xml:space="preserve"> </t>
    </r>
    <r>
      <rPr>
        <b/>
        <sz val="11"/>
        <color theme="1"/>
        <rFont val="Calibri"/>
        <family val="2"/>
        <scheme val="minor"/>
      </rPr>
      <t xml:space="preserve">„Neutralizarea efectului infrastructurii asupra organismului urban si uman” </t>
    </r>
  </si>
  <si>
    <r>
      <t>Sustinere conferința publica</t>
    </r>
    <r>
      <rPr>
        <sz val="11"/>
        <color theme="1"/>
        <rFont val="Calibri"/>
        <family val="2"/>
        <scheme val="minor"/>
      </rPr>
      <t xml:space="preserve"> „V</t>
    </r>
    <r>
      <rPr>
        <b/>
        <sz val="11"/>
        <color theme="1"/>
        <rFont val="Calibri"/>
        <family val="2"/>
        <scheme val="minor"/>
      </rPr>
      <t>alori ale PATRIMONIULUI NATURAL DISPĂRUT, DIN AREALUL CENTRAL AL MUNICIPIULUI BUCUREŞTI”</t>
    </r>
    <r>
      <rPr>
        <sz val="11"/>
        <color theme="1"/>
        <rFont val="Calibri"/>
        <family val="2"/>
        <scheme val="minor"/>
      </rPr>
      <t xml:space="preserve"> </t>
    </r>
  </si>
  <si>
    <t>25-26 februarie</t>
  </si>
  <si>
    <t>23-25 septembrie</t>
  </si>
  <si>
    <t>18 noiembrie</t>
  </si>
  <si>
    <r>
      <t>Sustinere conferința publica</t>
    </r>
    <r>
      <rPr>
        <sz val="11"/>
        <color theme="1"/>
        <rFont val="Calibri"/>
        <family val="2"/>
        <scheme val="minor"/>
      </rPr>
      <t xml:space="preserve"> „</t>
    </r>
    <r>
      <rPr>
        <b/>
        <sz val="11"/>
        <color theme="1"/>
        <rFont val="Calibri"/>
        <family val="2"/>
        <scheme val="minor"/>
      </rPr>
      <t>Antropologie şi Peisaj. Între icon, arhetip şi design conştient al memoriei unui loc.”</t>
    </r>
  </si>
  <si>
    <r>
      <t xml:space="preserve">Sustinere conferința publica </t>
    </r>
    <r>
      <rPr>
        <sz val="11"/>
        <color theme="1"/>
        <rFont val="Calibri"/>
        <family val="2"/>
        <scheme val="minor"/>
      </rPr>
      <t>„</t>
    </r>
    <r>
      <rPr>
        <b/>
        <sz val="11"/>
        <color theme="1"/>
        <rFont val="Calibri"/>
        <family val="2"/>
        <scheme val="minor"/>
      </rPr>
      <t>STAREA DE SĂNĂTATE A ORAȘULUI ȘI PATOLOGIA URBANĂ. Repercursiuni asupra sănătății fizice și psihice umane.”</t>
    </r>
  </si>
  <si>
    <r>
      <t>Sustinere conferința publica</t>
    </r>
    <r>
      <rPr>
        <sz val="11"/>
        <color theme="1"/>
        <rFont val="Calibri"/>
        <family val="2"/>
        <scheme val="minor"/>
      </rPr>
      <t xml:space="preserve"> „</t>
    </r>
    <r>
      <rPr>
        <b/>
        <sz val="11"/>
        <color theme="1"/>
        <rFont val="Calibri"/>
        <family val="2"/>
        <scheme val="minor"/>
      </rPr>
      <t>Abordare TransdisciplinarĂ: ARTĂ / ARHITECTURĂ, URBANISM, PEISAGISTICĂ / ȘTIINȚĂ”</t>
    </r>
    <r>
      <rPr>
        <sz val="11"/>
        <color theme="1"/>
        <rFont val="Calibri"/>
        <family val="2"/>
        <scheme val="minor"/>
      </rPr>
      <t xml:space="preserve">, ca invitată a Sectiunii </t>
    </r>
    <r>
      <rPr>
        <i/>
        <sz val="11"/>
        <color theme="1"/>
        <rFont val="Calibri"/>
        <family val="2"/>
        <scheme val="minor"/>
      </rPr>
      <t>"Stiință"</t>
    </r>
  </si>
  <si>
    <r>
      <rPr>
        <sz val="11"/>
        <color theme="1"/>
        <rFont val="Calibri"/>
        <family val="2"/>
        <scheme val="minor"/>
      </rPr>
      <t>Sustinere conferința publica „</t>
    </r>
    <r>
      <rPr>
        <b/>
        <sz val="11"/>
        <color theme="1"/>
        <rFont val="Calibri"/>
        <family val="2"/>
        <scheme val="minor"/>
      </rPr>
      <t>Peisajul urban – Între “</t>
    </r>
    <r>
      <rPr>
        <b/>
        <i/>
        <sz val="11"/>
        <color theme="1"/>
        <rFont val="Calibri"/>
        <family val="2"/>
        <scheme val="minor"/>
      </rPr>
      <t>loc al memoriei</t>
    </r>
    <r>
      <rPr>
        <b/>
        <sz val="11"/>
        <color theme="1"/>
        <rFont val="Calibri"/>
        <family val="2"/>
        <scheme val="minor"/>
      </rPr>
      <t>” şi “</t>
    </r>
    <r>
      <rPr>
        <b/>
        <i/>
        <sz val="11"/>
        <color theme="1"/>
        <rFont val="Calibri"/>
        <family val="2"/>
        <scheme val="minor"/>
      </rPr>
      <t>loc al acţiunii</t>
    </r>
    <r>
      <rPr>
        <b/>
        <sz val="11"/>
        <color theme="1"/>
        <rFont val="Calibri"/>
        <family val="2"/>
        <scheme val="minor"/>
      </rPr>
      <t>”</t>
    </r>
  </si>
  <si>
    <r>
      <t>Sustinere conferința publica</t>
    </r>
    <r>
      <rPr>
        <sz val="11"/>
        <color theme="1"/>
        <rFont val="Calibri"/>
        <family val="2"/>
        <scheme val="minor"/>
      </rPr>
      <t xml:space="preserve"> „</t>
    </r>
    <r>
      <rPr>
        <b/>
        <i/>
        <sz val="11"/>
        <color theme="1"/>
        <rFont val="Calibri"/>
        <family val="2"/>
        <scheme val="minor"/>
      </rPr>
      <t>METODE DE ANALIZĂ, DIAGNOSTICARE ŞI TERAPIE ÎN PEISAJUL AŞEZĂRILOR UMANE”</t>
    </r>
  </si>
  <si>
    <r>
      <t>Sustinere conferința publica</t>
    </r>
    <r>
      <rPr>
        <sz val="11"/>
        <color theme="1"/>
        <rFont val="Calibri"/>
        <family val="2"/>
        <scheme val="minor"/>
      </rPr>
      <t xml:space="preserve"> „</t>
    </r>
    <r>
      <rPr>
        <b/>
        <sz val="11"/>
        <color theme="1"/>
        <rFont val="Calibri"/>
        <family val="2"/>
        <scheme val="minor"/>
      </rPr>
      <t>OMUL ŞI CALITATEA VIEŢII. METABOLISMUL URBAN</t>
    </r>
    <r>
      <rPr>
        <sz val="11"/>
        <color theme="1"/>
        <rFont val="Calibri"/>
        <family val="2"/>
        <scheme val="minor"/>
      </rPr>
      <t>”</t>
    </r>
  </si>
  <si>
    <r>
      <t>Sustinere conferința publica</t>
    </r>
    <r>
      <rPr>
        <sz val="11"/>
        <color theme="1"/>
        <rFont val="Calibri"/>
        <family val="2"/>
        <scheme val="minor"/>
      </rPr>
      <t xml:space="preserve"> </t>
    </r>
    <r>
      <rPr>
        <b/>
        <sz val="11"/>
        <color theme="1"/>
        <rFont val="Calibri"/>
        <family val="2"/>
        <scheme val="minor"/>
      </rPr>
      <t>“MUZICA ŞI ARHITECTURA, ÎN PATOLOGIA ORAŞULUI CONTEMPORAN</t>
    </r>
    <r>
      <rPr>
        <sz val="11"/>
        <color theme="1"/>
        <rFont val="Calibri"/>
        <family val="2"/>
        <scheme val="minor"/>
      </rPr>
      <t>”</t>
    </r>
  </si>
  <si>
    <r>
      <rPr>
        <sz val="11"/>
        <color theme="1"/>
        <rFont val="Calibri"/>
        <family val="2"/>
        <scheme val="minor"/>
      </rPr>
      <t xml:space="preserve"> Sustinere conferința publica </t>
    </r>
    <r>
      <rPr>
        <b/>
        <sz val="11"/>
        <color theme="1"/>
        <rFont val="Calibri"/>
        <family val="2"/>
        <scheme val="minor"/>
      </rPr>
      <t>“Conturarea unui model de analiza si diagnosticare de tip neconvenţional</t>
    </r>
    <r>
      <rPr>
        <sz val="11"/>
        <color theme="1"/>
        <rFont val="Calibri"/>
        <family val="2"/>
        <scheme val="minor"/>
      </rPr>
      <t>”</t>
    </r>
  </si>
  <si>
    <r>
      <t>Sesiunea de Comunicări Ştiinţifice cu Tema: “</t>
    </r>
    <r>
      <rPr>
        <b/>
        <sz val="11"/>
        <color rgb="FF000000"/>
        <rFont val="Calibri"/>
        <family val="2"/>
        <scheme val="minor"/>
      </rPr>
      <t>Spre Confluenta tendinţelor europene cu priorităţi naţionale”</t>
    </r>
    <r>
      <rPr>
        <sz val="11"/>
        <color indexed="8"/>
        <rFont val="Calibri"/>
        <family val="2"/>
        <scheme val="minor"/>
      </rPr>
      <t xml:space="preserve">,  Secţiunea: </t>
    </r>
    <r>
      <rPr>
        <i/>
        <sz val="11"/>
        <color rgb="FF000000"/>
        <rFont val="Calibri"/>
        <family val="2"/>
        <scheme val="minor"/>
      </rPr>
      <t>“Diversificarea temelor de cercetare in urbanism”</t>
    </r>
    <r>
      <rPr>
        <sz val="11"/>
        <color indexed="8"/>
        <rFont val="Calibri"/>
        <family val="2"/>
        <scheme val="minor"/>
      </rPr>
      <t>, organizată de Facultatea de Urbanism, Sala de Consiliu a Universităţii de Arhitectura si Urbanism “Ion Mincu”, Bucureşti.</t>
    </r>
  </si>
  <si>
    <r>
      <t xml:space="preserve"> Sustinere conferința publica </t>
    </r>
    <r>
      <rPr>
        <b/>
        <sz val="11"/>
        <color theme="1"/>
        <rFont val="Calibri"/>
        <family val="2"/>
        <scheme val="minor"/>
      </rPr>
      <t xml:space="preserve"> “URBAN METABOLISM AND THE GREEN SPACES SYSTEM OF THE BUCHAREST MUNICIPALITY”</t>
    </r>
  </si>
  <si>
    <r>
      <t xml:space="preserve"> Sustinere conferința publica </t>
    </r>
    <r>
      <rPr>
        <b/>
        <sz val="11"/>
        <color theme="1"/>
        <rFont val="Calibri"/>
        <family val="2"/>
        <scheme val="minor"/>
      </rPr>
      <t xml:space="preserve"> “ PARCUL HERĂSTRĂU ŞI RELAŢIA ACESTUIA CU ACTORII URBANI”</t>
    </r>
  </si>
  <si>
    <r>
      <t xml:space="preserve"> Sustinere conferința publica </t>
    </r>
    <r>
      <rPr>
        <sz val="11"/>
        <color theme="1"/>
        <rFont val="Calibri"/>
        <family val="2"/>
        <scheme val="minor"/>
      </rPr>
      <t xml:space="preserve"> internațională</t>
    </r>
    <r>
      <rPr>
        <b/>
        <sz val="11"/>
        <color theme="1"/>
        <rFont val="Calibri"/>
        <family val="2"/>
        <scheme val="minor"/>
      </rPr>
      <t xml:space="preserve"> ”CIȘMIGIU PARK, METABOLIC INTEGRATION IN CONTEXT” </t>
    </r>
  </si>
  <si>
    <r>
      <t xml:space="preserve">Conferinţele de </t>
    </r>
    <r>
      <rPr>
        <b/>
        <sz val="11"/>
        <color rgb="FF000000"/>
        <rFont val="Calibri"/>
        <family val="2"/>
        <scheme val="minor"/>
      </rPr>
      <t>Landscape Design</t>
    </r>
    <r>
      <rPr>
        <sz val="11"/>
        <color indexed="8"/>
        <rFont val="Calibri"/>
        <family val="2"/>
        <scheme val="minor"/>
      </rPr>
      <t xml:space="preserve"> organizate de UAUIM, impreuna cu Universitatea din Genova, la Institutul Italian de Cultura IIC, Bucureşti, </t>
    </r>
  </si>
  <si>
    <r>
      <t xml:space="preserve">Craciun Cerasella,           </t>
    </r>
    <r>
      <rPr>
        <sz val="11"/>
        <color rgb="FF000000"/>
        <rFont val="Calibri"/>
        <family val="2"/>
        <scheme val="minor"/>
      </rPr>
      <t>Dinca, Ancu</t>
    </r>
  </si>
  <si>
    <r>
      <rPr>
        <b/>
        <sz val="11"/>
        <color rgb="FF000000"/>
        <rFont val="Calibri"/>
        <family val="2"/>
        <scheme val="minor"/>
      </rPr>
      <t>Craciun, Cerasella</t>
    </r>
    <r>
      <rPr>
        <b/>
        <sz val="11"/>
        <color indexed="8"/>
        <rFont val="Calibri"/>
        <family val="2"/>
        <scheme val="minor"/>
      </rPr>
      <t xml:space="preserve">,          </t>
    </r>
    <r>
      <rPr>
        <sz val="11"/>
        <color rgb="FF000000"/>
        <rFont val="Calibri"/>
        <family val="2"/>
        <scheme val="minor"/>
      </rPr>
      <t>Dinca, Ancu</t>
    </r>
  </si>
  <si>
    <r>
      <rPr>
        <sz val="11"/>
        <color rgb="FF000000"/>
        <rFont val="Calibri"/>
        <family val="2"/>
        <scheme val="minor"/>
      </rPr>
      <t xml:space="preserve"> Georgescu, Mihaela Stela,  Ochinciuc, Cristina Victoria, Dumitrescu, Carmen,     </t>
    </r>
    <r>
      <rPr>
        <b/>
        <sz val="11"/>
        <color rgb="FF000000"/>
        <rFont val="Calibri"/>
        <family val="2"/>
        <scheme val="minor"/>
      </rPr>
      <t>Craciun,</t>
    </r>
    <r>
      <rPr>
        <sz val="11"/>
        <color rgb="FF000000"/>
        <rFont val="Calibri"/>
        <family val="2"/>
        <scheme val="minor"/>
      </rPr>
      <t xml:space="preserve"> </t>
    </r>
    <r>
      <rPr>
        <b/>
        <sz val="11"/>
        <color rgb="FF000000"/>
        <rFont val="Calibri"/>
        <family val="2"/>
        <scheme val="minor"/>
      </rPr>
      <t xml:space="preserve">Cerasella,   </t>
    </r>
    <r>
      <rPr>
        <sz val="11"/>
        <color rgb="FF000000"/>
        <rFont val="Calibri"/>
        <family val="2"/>
        <scheme val="minor"/>
      </rPr>
      <t xml:space="preserve">      Tarbujaru, Dorina </t>
    </r>
  </si>
  <si>
    <r>
      <rPr>
        <sz val="11"/>
        <color rgb="FF000000"/>
        <rFont val="Calibri"/>
        <family val="2"/>
        <scheme val="minor"/>
      </rPr>
      <t xml:space="preserve"> Dumitrescu, Carmen, Georgescu, Mihaela Stela,  Ochinciuc, Cristina Victoria,</t>
    </r>
    <r>
      <rPr>
        <b/>
        <sz val="11"/>
        <color indexed="8"/>
        <rFont val="Calibri"/>
        <family val="2"/>
        <scheme val="minor"/>
      </rPr>
      <t xml:space="preserve"> Craciun,  Cerasella,         </t>
    </r>
    <r>
      <rPr>
        <sz val="11"/>
        <color rgb="FF000000"/>
        <rFont val="Calibri"/>
        <family val="2"/>
        <scheme val="minor"/>
      </rPr>
      <t>Tărbujaru, Dorina,             Iana, Codruța</t>
    </r>
  </si>
  <si>
    <r>
      <rPr>
        <sz val="11"/>
        <color theme="1"/>
        <rFont val="Calibri"/>
        <family val="2"/>
        <scheme val="minor"/>
      </rPr>
      <t>Boștenaru-Dan, Maria,</t>
    </r>
    <r>
      <rPr>
        <b/>
        <sz val="11"/>
        <color theme="1"/>
        <rFont val="Calibri"/>
        <family val="2"/>
        <scheme val="minor"/>
      </rPr>
      <t xml:space="preserve">  Craciun, Cerasella</t>
    </r>
  </si>
  <si>
    <r>
      <t xml:space="preserve">          </t>
    </r>
    <r>
      <rPr>
        <sz val="11"/>
        <color rgb="FF000000"/>
        <rFont val="Calibri"/>
        <family val="2"/>
        <scheme val="minor"/>
      </rPr>
      <t xml:space="preserve">Enache, Cristina,   </t>
    </r>
    <r>
      <rPr>
        <b/>
        <sz val="11"/>
        <color indexed="8"/>
        <rFont val="Calibri"/>
        <family val="2"/>
        <scheme val="minor"/>
      </rPr>
      <t xml:space="preserve">          Craciun, Cerasella</t>
    </r>
  </si>
  <si>
    <r>
      <rPr>
        <sz val="11"/>
        <color rgb="FF000000"/>
        <rFont val="Calibri"/>
        <family val="2"/>
        <scheme val="minor"/>
      </rPr>
      <t xml:space="preserve">Acasandre Andreea, </t>
    </r>
    <r>
      <rPr>
        <b/>
        <sz val="11"/>
        <color indexed="8"/>
        <rFont val="Calibri"/>
        <family val="2"/>
        <scheme val="minor"/>
      </rPr>
      <t xml:space="preserve">   </t>
    </r>
    <r>
      <rPr>
        <b/>
        <sz val="11"/>
        <color rgb="FF000000"/>
        <rFont val="Calibri"/>
        <family val="2"/>
        <scheme val="minor"/>
      </rPr>
      <t>Craciun Cerasella</t>
    </r>
  </si>
  <si>
    <r>
      <rPr>
        <b/>
        <sz val="11"/>
        <color rgb="FF000000"/>
        <rFont val="Calibri"/>
        <family val="2"/>
        <scheme val="minor"/>
      </rPr>
      <t>Craciun Cerasella,</t>
    </r>
    <r>
      <rPr>
        <b/>
        <sz val="11"/>
        <color indexed="8"/>
        <rFont val="Calibri"/>
        <family val="2"/>
        <scheme val="minor"/>
      </rPr>
      <t xml:space="preserve">     </t>
    </r>
    <r>
      <rPr>
        <sz val="11"/>
        <color rgb="FF000000"/>
        <rFont val="Calibri"/>
        <family val="2"/>
        <scheme val="minor"/>
      </rPr>
      <t>Alexandra Colțos</t>
    </r>
  </si>
  <si>
    <r>
      <t xml:space="preserve">Participare cu Poster la conferinta internationala, cu tema </t>
    </r>
    <r>
      <rPr>
        <b/>
        <sz val="11"/>
        <color theme="1"/>
        <rFont val="Calibri"/>
        <family val="2"/>
        <scheme val="minor"/>
      </rPr>
      <t xml:space="preserve">„Social movements against the destruction of green public spaces - Case study: The </t>
    </r>
    <r>
      <rPr>
        <b/>
        <i/>
        <sz val="11"/>
        <color theme="1"/>
        <rFont val="Calibri"/>
        <family val="2"/>
        <scheme val="minor"/>
      </rPr>
      <t>Alexandru Ioan Cuza</t>
    </r>
    <r>
      <rPr>
        <b/>
        <sz val="11"/>
        <color theme="1"/>
        <rFont val="Calibri"/>
        <family val="2"/>
        <scheme val="minor"/>
      </rPr>
      <t xml:space="preserve"> (I.O.R.) Park</t>
    </r>
    <r>
      <rPr>
        <sz val="11"/>
        <color theme="1"/>
        <rFont val="Calibri"/>
        <family val="2"/>
        <scheme val="minor"/>
      </rPr>
      <t>"</t>
    </r>
  </si>
  <si>
    <r>
      <t xml:space="preserve">Sesiunea de Comunicări Stiintifice </t>
    </r>
    <r>
      <rPr>
        <b/>
        <sz val="11"/>
        <color rgb="FF000000"/>
        <rFont val="Calibri"/>
        <family val="2"/>
        <scheme val="minor"/>
      </rPr>
      <t>”Spațiul Public / Locuri Reinventate”</t>
    </r>
    <r>
      <rPr>
        <sz val="11"/>
        <color indexed="8"/>
        <rFont val="Calibri"/>
        <family val="2"/>
        <scheme val="minor"/>
      </rPr>
      <t>, Ediția a II-a – Obiectiv: S3 București,  UAUIM - Mihail Moxa</t>
    </r>
  </si>
  <si>
    <r>
      <t xml:space="preserve">Dezbaterea publica din cadrul </t>
    </r>
    <r>
      <rPr>
        <b/>
        <sz val="11"/>
        <color rgb="FF000000"/>
        <rFont val="Calibri"/>
        <family val="2"/>
        <scheme val="minor"/>
      </rPr>
      <t>”BRAIN AWARENESS WEEK”</t>
    </r>
    <r>
      <rPr>
        <sz val="11"/>
        <color indexed="8"/>
        <rFont val="Calibri"/>
        <family val="2"/>
        <scheme val="minor"/>
      </rPr>
      <t>, pe tema ”</t>
    </r>
    <r>
      <rPr>
        <i/>
        <sz val="11"/>
        <color rgb="FF000000"/>
        <rFont val="Calibri"/>
        <family val="2"/>
        <scheme val="minor"/>
      </rPr>
      <t>Neuroscientists vs. Society</t>
    </r>
    <r>
      <rPr>
        <sz val="11"/>
        <color indexed="8"/>
        <rFont val="Calibri"/>
        <family val="2"/>
        <scheme val="minor"/>
      </rPr>
      <t>”, G.E. Palade Amphitheatre, Universitatea de Medicina și Farmacie ”Carol Davila”, Bucuresti</t>
    </r>
  </si>
  <si>
    <r>
      <t>7th LUMEN International Conference – "</t>
    </r>
    <r>
      <rPr>
        <b/>
        <sz val="11"/>
        <color rgb="FF000000"/>
        <rFont val="Calibri"/>
        <family val="2"/>
        <scheme val="minor"/>
      </rPr>
      <t>Multidimensional Education and Professional Development. Ethical Values"</t>
    </r>
  </si>
  <si>
    <r>
      <t>6th LUMEN International Conference "</t>
    </r>
    <r>
      <rPr>
        <b/>
        <sz val="11"/>
        <color rgb="FF000000"/>
        <rFont val="Calibri"/>
        <family val="2"/>
        <scheme val="minor"/>
      </rPr>
      <t>Rethinking Social Action. Core Values"</t>
    </r>
    <r>
      <rPr>
        <sz val="11"/>
        <color indexed="8"/>
        <rFont val="Calibri"/>
        <family val="2"/>
        <scheme val="minor"/>
      </rPr>
      <t xml:space="preserve"> - RSACV 2015</t>
    </r>
  </si>
  <si>
    <r>
      <t xml:space="preserve">Congresul National al Patrimoniului Arhitectural, pe tema </t>
    </r>
    <r>
      <rPr>
        <b/>
        <sz val="11"/>
        <color rgb="FF000000"/>
        <rFont val="Calibri"/>
        <family val="2"/>
        <scheme val="minor"/>
      </rPr>
      <t>”De la arhitectură, la patrimoniul construit – secolul XX si mai departe”</t>
    </r>
    <r>
      <rPr>
        <sz val="11"/>
        <color indexed="8"/>
        <rFont val="Calibri"/>
        <family val="2"/>
        <scheme val="minor"/>
      </rPr>
      <t>, organizate de UAR si UAUIM, Palatul Cotroceni</t>
    </r>
  </si>
  <si>
    <r>
      <t xml:space="preserve">Sustinere conferința publica  </t>
    </r>
    <r>
      <rPr>
        <b/>
        <sz val="11"/>
        <color theme="1"/>
        <rFont val="Calibri"/>
        <family val="2"/>
        <scheme val="minor"/>
      </rPr>
      <t>"PEISAJ ȘI PATRIMONIU. Proiectul de Peisaj - de la Concept, la necesitatea de integrare în Strategiile Verzi Locale și Teritoriale",</t>
    </r>
    <r>
      <rPr>
        <sz val="11"/>
        <color theme="1"/>
        <rFont val="Calibri"/>
        <family val="2"/>
        <scheme val="minor"/>
      </rPr>
      <t xml:space="preserve"> la Congresul National al Patrimoniului Arhitectural, pe tema ”</t>
    </r>
    <r>
      <rPr>
        <b/>
        <sz val="11"/>
        <color theme="1"/>
        <rFont val="Calibri"/>
        <family val="2"/>
        <scheme val="minor"/>
      </rPr>
      <t>De la arhitectură, la patrimoniul construit – secolul XX si mai departe”</t>
    </r>
  </si>
  <si>
    <r>
      <t xml:space="preserve">Workshop-ul pe tema </t>
    </r>
    <r>
      <rPr>
        <b/>
        <sz val="11"/>
        <color rgb="FF000000"/>
        <rFont val="Calibri"/>
        <family val="2"/>
        <scheme val="minor"/>
      </rPr>
      <t>”CARTAREA INFRASTRUCTURILOR ÎN BUCUREȘTI. Spații cu potențial pentru activități culturale și creative”</t>
    </r>
    <r>
      <rPr>
        <sz val="11"/>
        <color indexed="8"/>
        <rFont val="Calibri"/>
        <family val="2"/>
        <scheme val="minor"/>
      </rPr>
      <t>, organizat de ARCUB, impreuna cu Facultatea de Urbanism din UAUIM, Hanul Gabroveni</t>
    </r>
  </si>
  <si>
    <r>
      <t xml:space="preserve">Colocviul Internațional pe tema </t>
    </r>
    <r>
      <rPr>
        <b/>
        <sz val="11"/>
        <color rgb="FF000000"/>
        <rFont val="Calibri"/>
        <family val="2"/>
        <scheme val="minor"/>
      </rPr>
      <t>“Health Through Air And Water”</t>
    </r>
    <r>
      <rPr>
        <sz val="11"/>
        <color indexed="8"/>
        <rFont val="Calibri"/>
        <family val="2"/>
        <scheme val="minor"/>
      </rPr>
      <t>, BIO Horticulture Centre, Breaza</t>
    </r>
  </si>
  <si>
    <r>
      <rPr>
        <sz val="11"/>
        <color rgb="FF000000"/>
        <rFont val="Calibri"/>
        <family val="2"/>
        <scheme val="minor"/>
      </rPr>
      <t xml:space="preserve">Evenimentul </t>
    </r>
    <r>
      <rPr>
        <b/>
        <sz val="11"/>
        <color rgb="FF000000"/>
        <rFont val="Calibri"/>
        <family val="2"/>
        <scheme val="minor"/>
      </rPr>
      <t>“Noaptea Cercetatorilor”</t>
    </r>
    <r>
      <rPr>
        <sz val="11"/>
        <color indexed="8"/>
        <rFont val="Calibri"/>
        <family val="2"/>
        <scheme val="minor"/>
      </rPr>
      <t>, Bucuresti</t>
    </r>
  </si>
  <si>
    <r>
      <rPr>
        <sz val="11"/>
        <color theme="1"/>
        <rFont val="Calibri"/>
        <family val="2"/>
        <scheme val="minor"/>
      </rPr>
      <t xml:space="preserve">Participare cu poster, la conferinta </t>
    </r>
    <r>
      <rPr>
        <b/>
        <sz val="11"/>
        <color theme="1"/>
        <rFont val="Calibri"/>
        <family val="2"/>
        <scheme val="minor"/>
      </rPr>
      <t>“THE ROLE OF THE LANDSCAPE IN THE IDENTITY GENERATION PROCESS”</t>
    </r>
    <r>
      <rPr>
        <sz val="11"/>
        <color theme="1"/>
        <rFont val="Calibri"/>
        <family val="2"/>
        <scheme val="minor"/>
      </rPr>
      <t xml:space="preserve"> </t>
    </r>
  </si>
  <si>
    <r>
      <t>Lumen International Conference "</t>
    </r>
    <r>
      <rPr>
        <b/>
        <sz val="11"/>
        <color theme="1"/>
        <rFont val="Calibri"/>
        <family val="2"/>
        <scheme val="minor"/>
      </rPr>
      <t>Logos Universality Mentality Education Novelty"</t>
    </r>
    <r>
      <rPr>
        <sz val="11"/>
        <color theme="1"/>
        <rFont val="Calibri"/>
        <family val="2"/>
        <scheme val="minor"/>
      </rPr>
      <t>, Târgoviște</t>
    </r>
  </si>
  <si>
    <r>
      <t xml:space="preserve">Masa rotunda  </t>
    </r>
    <r>
      <rPr>
        <b/>
        <sz val="11"/>
        <color rgb="FF000000"/>
        <rFont val="Calibri"/>
        <family val="2"/>
        <scheme val="minor"/>
      </rPr>
      <t>„Ecovillage sustenabil”</t>
    </r>
    <r>
      <rPr>
        <sz val="11"/>
        <color indexed="8"/>
        <rFont val="Calibri"/>
        <family val="2"/>
        <scheme val="minor"/>
      </rPr>
      <t>, organizata de asociatia Nexus si comunitatea Kogaion Ecovillage, Buzau</t>
    </r>
  </si>
  <si>
    <r>
      <t xml:space="preserve">Conferința publica organizata de </t>
    </r>
    <r>
      <rPr>
        <b/>
        <sz val="11"/>
        <color rgb="FF000000"/>
        <rFont val="Calibri"/>
        <family val="2"/>
        <scheme val="minor"/>
      </rPr>
      <t>Centrul pentru studii complexe sub patronajul UNESCO</t>
    </r>
    <r>
      <rPr>
        <sz val="11"/>
        <color indexed="8"/>
        <rFont val="Calibri"/>
        <family val="2"/>
        <scheme val="minor"/>
      </rPr>
      <t xml:space="preserve">, inacdrul evenimentului </t>
    </r>
    <r>
      <rPr>
        <i/>
        <sz val="11"/>
        <color rgb="FF000000"/>
        <rFont val="Calibri"/>
        <family val="2"/>
        <scheme val="minor"/>
      </rPr>
      <t>"Cafeneaua Complexitatii"</t>
    </r>
    <r>
      <rPr>
        <sz val="11"/>
        <color indexed="8"/>
        <rFont val="Calibri"/>
        <family val="2"/>
        <scheme val="minor"/>
      </rPr>
      <t>, Bucuresti</t>
    </r>
  </si>
  <si>
    <r>
      <t xml:space="preserve">Masa rotunda </t>
    </r>
    <r>
      <rPr>
        <b/>
        <sz val="11"/>
        <color rgb="FF000000"/>
        <rFont val="Calibri"/>
        <family val="2"/>
        <scheme val="minor"/>
      </rPr>
      <t>„Implementarea Convenţiei Europene a Peisajului şi implicarea în domeniul Turismului Cultural’’</t>
    </r>
    <r>
      <rPr>
        <sz val="11"/>
        <color indexed="8"/>
        <rFont val="Calibri"/>
        <family val="2"/>
        <scheme val="minor"/>
      </rPr>
      <t xml:space="preserve">, in cadrul </t>
    </r>
    <r>
      <rPr>
        <b/>
        <sz val="11"/>
        <color rgb="FF000000"/>
        <rFont val="Calibri"/>
        <family val="2"/>
        <scheme val="minor"/>
      </rPr>
      <t>Trienalei de Arhitectura East-Centric,</t>
    </r>
    <r>
      <rPr>
        <sz val="11"/>
        <color indexed="8"/>
        <rFont val="Calibri"/>
        <family val="2"/>
        <scheme val="minor"/>
      </rPr>
      <t xml:space="preserve"> Teatrul National, Bucuresti</t>
    </r>
  </si>
  <si>
    <t>iulie-august</t>
  </si>
  <si>
    <r>
      <rPr>
        <b/>
        <sz val="11"/>
        <color rgb="FF000000"/>
        <rFont val="Calibri"/>
        <family val="2"/>
        <scheme val="minor"/>
      </rPr>
      <t>"Universitatea de Vara de restaurare monumente şi situri" - UdV</t>
    </r>
    <r>
      <rPr>
        <sz val="11"/>
        <color indexed="8"/>
        <rFont val="Calibri"/>
        <family val="2"/>
        <scheme val="minor"/>
      </rPr>
      <t xml:space="preserve">, sub inaltul patronaj al Academiei Romane, in vederea salvarii  Patrimoniului Rural neprotejat inca existent in Romania - cu Asociatiile </t>
    </r>
    <r>
      <rPr>
        <i/>
        <sz val="11"/>
        <color rgb="FF000000"/>
        <rFont val="Calibri"/>
        <family val="2"/>
        <scheme val="minor"/>
      </rPr>
      <t>"Rencontres du Patrimoine Europe-Roumanie"</t>
    </r>
    <r>
      <rPr>
        <sz val="11"/>
        <color indexed="8"/>
        <rFont val="Calibri"/>
        <family val="2"/>
        <scheme val="minor"/>
      </rPr>
      <t xml:space="preserve"> RPER – România si Franţa,  Bucium, Judetul Alba</t>
    </r>
  </si>
  <si>
    <r>
      <t xml:space="preserve">Congresul National </t>
    </r>
    <r>
      <rPr>
        <b/>
        <sz val="11"/>
        <color rgb="FF000000"/>
        <rFont val="Calibri"/>
        <family val="2"/>
        <scheme val="minor"/>
      </rPr>
      <t>“Cercetari si Efecte folosind modulatorii Bio-Fito-Dinamici AD”</t>
    </r>
    <r>
      <rPr>
        <sz val="11"/>
        <color rgb="FF000000"/>
        <rFont val="Calibri"/>
        <family val="2"/>
        <scheme val="minor"/>
      </rPr>
      <t>, Bucuresti</t>
    </r>
  </si>
  <si>
    <r>
      <t xml:space="preserve">Seminarul cu tema </t>
    </r>
    <r>
      <rPr>
        <b/>
        <sz val="11"/>
        <color rgb="FF000000"/>
        <rFont val="Calibri"/>
        <family val="2"/>
        <scheme val="minor"/>
      </rPr>
      <t>“Protejarea patrimoniului cultural si natural în documentaţiile de urbanism”,</t>
    </r>
    <r>
      <rPr>
        <sz val="11"/>
        <color indexed="8"/>
        <rFont val="Calibri"/>
        <family val="2"/>
        <scheme val="minor"/>
      </rPr>
      <t xml:space="preserve"> organizat de Direcţia Judeţeana pentru Cultură Sibiu si Asociaţiei Monumentum</t>
    </r>
  </si>
  <si>
    <r>
      <rPr>
        <b/>
        <sz val="11"/>
        <color rgb="FF000000"/>
        <rFont val="Calibri"/>
        <family val="2"/>
        <scheme val="minor"/>
      </rPr>
      <t>Conferinta internationala de cercetare în constructii, economia constructiilor, arhitectura, urbanism si dezvoltare teritoriala</t>
    </r>
    <r>
      <rPr>
        <sz val="11"/>
        <color indexed="8"/>
        <rFont val="Calibri"/>
        <family val="2"/>
        <scheme val="minor"/>
      </rPr>
      <t xml:space="preserve">, având ca tema: </t>
    </r>
    <r>
      <rPr>
        <b/>
        <sz val="11"/>
        <color rgb="FF000000"/>
        <rFont val="Calibri"/>
        <family val="2"/>
        <scheme val="minor"/>
      </rPr>
      <t>„</t>
    </r>
    <r>
      <rPr>
        <b/>
        <i/>
        <sz val="11"/>
        <color rgb="FF000000"/>
        <rFont val="Calibri"/>
        <family val="2"/>
        <scheme val="minor"/>
      </rPr>
      <t>Habitatul Uman si calitatea vietii in conditii de risc natural si tehnologic – o abordare multidisciplinara</t>
    </r>
    <r>
      <rPr>
        <b/>
        <sz val="11"/>
        <color rgb="FF000000"/>
        <rFont val="Calibri"/>
        <family val="2"/>
        <scheme val="minor"/>
      </rPr>
      <t>”</t>
    </r>
    <r>
      <rPr>
        <sz val="11"/>
        <color indexed="8"/>
        <rFont val="Calibri"/>
        <family val="2"/>
        <scheme val="minor"/>
      </rPr>
      <t>, Institutul National de Cercetare - Dezvoltare în Constructii, Urbanism si Dezvoltare Teritoriala Durabila URBAN-INCERC, Bucuresti</t>
    </r>
  </si>
  <si>
    <r>
      <t>Sustinere conferința publica internationala</t>
    </r>
    <r>
      <rPr>
        <b/>
        <sz val="11"/>
        <color theme="1"/>
        <rFont val="Calibri"/>
        <family val="2"/>
        <scheme val="minor"/>
      </rPr>
      <t xml:space="preserve"> "Materiaux et technologies nouvelles pour une architecture durable: projet SIR”</t>
    </r>
  </si>
  <si>
    <r>
      <t xml:space="preserve">Colocviul International </t>
    </r>
    <r>
      <rPr>
        <b/>
        <sz val="11"/>
        <color theme="1"/>
        <rFont val="Calibri"/>
        <family val="2"/>
        <scheme val="minor"/>
      </rPr>
      <t>Le deuxieme colloque francophone Pluridisciplinaire sur les Materiaux, l’Environnement et l’Electronique</t>
    </r>
    <r>
      <rPr>
        <sz val="11"/>
        <color theme="1"/>
        <rFont val="Calibri"/>
        <family val="2"/>
        <scheme val="minor"/>
      </rPr>
      <t>, Limoges, France</t>
    </r>
  </si>
  <si>
    <r>
      <rPr>
        <b/>
        <sz val="11"/>
        <color rgb="FF000000"/>
        <rFont val="Calibri"/>
        <family val="2"/>
        <scheme val="minor"/>
      </rPr>
      <t>Simpozioanele UAUIM</t>
    </r>
    <r>
      <rPr>
        <sz val="11"/>
        <color indexed="8"/>
        <rFont val="Calibri"/>
        <family val="2"/>
        <scheme val="minor"/>
      </rPr>
      <t xml:space="preserve"> in cadrul evenimentelor internationale "</t>
    </r>
    <r>
      <rPr>
        <b/>
        <sz val="11"/>
        <color rgb="FF000000"/>
        <rFont val="Calibri"/>
        <family val="2"/>
        <scheme val="minor"/>
      </rPr>
      <t>Construct-Expo si Ambient 2011</t>
    </r>
    <r>
      <rPr>
        <sz val="11"/>
        <color indexed="8"/>
        <rFont val="Calibri"/>
        <family val="2"/>
        <scheme val="minor"/>
      </rPr>
      <t>”, cu ocazia</t>
    </r>
    <r>
      <rPr>
        <b/>
        <sz val="11"/>
        <color rgb="FF000000"/>
        <rFont val="Calibri"/>
        <family val="2"/>
        <scheme val="minor"/>
      </rPr>
      <t xml:space="preserve"> Zilei „</t>
    </r>
    <r>
      <rPr>
        <b/>
        <i/>
        <sz val="11"/>
        <color rgb="FF000000"/>
        <rFont val="Calibri"/>
        <family val="2"/>
        <scheme val="minor"/>
      </rPr>
      <t>Arhitectura si Peisaj</t>
    </r>
    <r>
      <rPr>
        <b/>
        <sz val="11"/>
        <color rgb="FF000000"/>
        <rFont val="Calibri"/>
        <family val="2"/>
        <scheme val="minor"/>
      </rPr>
      <t>”</t>
    </r>
    <r>
      <rPr>
        <sz val="11"/>
        <color indexed="8"/>
        <rFont val="Calibri"/>
        <family val="2"/>
        <scheme val="minor"/>
      </rPr>
      <t xml:space="preserve"> </t>
    </r>
  </si>
  <si>
    <r>
      <t xml:space="preserve">Conferinta organizata de  </t>
    </r>
    <r>
      <rPr>
        <b/>
        <sz val="11"/>
        <color theme="1"/>
        <rFont val="Calibri"/>
        <family val="2"/>
        <scheme val="minor"/>
      </rPr>
      <t>Centrul pentru Studii Complexe - Centru UNESCO</t>
    </r>
    <r>
      <rPr>
        <sz val="11"/>
        <color theme="1"/>
        <rFont val="Calibri"/>
        <family val="2"/>
        <scheme val="minor"/>
      </rPr>
      <t>, in cadrul P</t>
    </r>
    <r>
      <rPr>
        <b/>
        <sz val="11"/>
        <color theme="1"/>
        <rFont val="Calibri"/>
        <family val="2"/>
        <scheme val="minor"/>
      </rPr>
      <t>rogramului NEXUS</t>
    </r>
    <r>
      <rPr>
        <sz val="11"/>
        <color theme="1"/>
        <rFont val="Calibri"/>
        <family val="2"/>
        <scheme val="minor"/>
      </rPr>
      <t>, Sala de spectacole a Liceului "Tudor Vladimirescu", București</t>
    </r>
  </si>
  <si>
    <r>
      <t xml:space="preserve">Conferința </t>
    </r>
    <r>
      <rPr>
        <b/>
        <sz val="11"/>
        <color rgb="FF000000"/>
        <rFont val="Calibri"/>
        <family val="2"/>
        <scheme val="minor"/>
      </rPr>
      <t>“Peisaj. Conștiință colectivă și participare”</t>
    </r>
    <r>
      <rPr>
        <sz val="11"/>
        <color indexed="8"/>
        <rFont val="Calibri"/>
        <family val="2"/>
        <scheme val="minor"/>
      </rPr>
      <t>, organizata de Consiliul Judetean  Alba, Ministerul Dezvoltarii Regionale si Turismului, Registrul Urbanistilor din Romania si Asociatia Arhitectilor Sefi de Judete, Alba Iulia</t>
    </r>
  </si>
  <si>
    <r>
      <rPr>
        <b/>
        <sz val="11"/>
        <color rgb="FF000000"/>
        <rFont val="Calibri"/>
        <family val="2"/>
        <scheme val="minor"/>
      </rPr>
      <t>Conferința Nationala de Antropologie Urbana</t>
    </r>
    <r>
      <rPr>
        <sz val="11"/>
        <color indexed="8"/>
        <rFont val="Calibri"/>
        <family val="2"/>
        <scheme val="minor"/>
      </rPr>
      <t>, organizata de Asociatia pentru Antropologie Urbana, in parteneriat cu Institutul “Francisc Rainer” al Academiei Romane, UAUIM, Facultatea de Urbanism prin Sectia Amenajarea si Planificarea Peisajului, Institutul Teologic Romano-Catolic Franciscan, Roman</t>
    </r>
  </si>
  <si>
    <r>
      <t xml:space="preserve">Conferinţa internationale: </t>
    </r>
    <r>
      <rPr>
        <b/>
        <sz val="11"/>
        <color rgb="FF000000"/>
        <rFont val="Calibri"/>
        <family val="2"/>
        <scheme val="minor"/>
      </rPr>
      <t>“Peisaj, Urbanism, Turism. Rolul şi Responsabilităţile Autorităţilor Locale şi Regionale în Implementarea Convenţiei Europene a Peisajului”</t>
    </r>
    <r>
      <rPr>
        <sz val="11"/>
        <color indexed="8"/>
        <rFont val="Calibri"/>
        <family val="2"/>
        <scheme val="minor"/>
      </rPr>
      <t>, organizata de Consiliul Judeţean Prahova, cu sprijinul RECEP-ENELC (Reţeaua Europeană a Autorităţilor Locale şi Regionale pentru Implementarea Convenţiei Europene a Peisajului), sub patronajul Congresului Autorităţilor Locale şi Regionale al Consiliului Europei, Ploiesti, Judetul Prahova</t>
    </r>
  </si>
  <si>
    <r>
      <t xml:space="preserve">Simpozionul National </t>
    </r>
    <r>
      <rPr>
        <b/>
        <sz val="11"/>
        <color rgb="FF000000"/>
        <rFont val="Calibri"/>
        <family val="2"/>
        <scheme val="minor"/>
      </rPr>
      <t>”Cercetari si efecte folosind modulatorii bio-fito-dinamici de tip A.D.”</t>
    </r>
    <r>
      <rPr>
        <sz val="11"/>
        <color indexed="8"/>
        <rFont val="Calibri"/>
        <family val="2"/>
        <scheme val="minor"/>
      </rPr>
      <t>, Editia a II-a, Bucuresti, Palatul Centrului Militar</t>
    </r>
  </si>
  <si>
    <r>
      <t xml:space="preserve">Simpozionul National </t>
    </r>
    <r>
      <rPr>
        <b/>
        <sz val="11"/>
        <color rgb="FF000000"/>
        <rFont val="Calibri"/>
        <family val="2"/>
        <scheme val="minor"/>
      </rPr>
      <t>”Cercetari si efecte folosind modulatorii bio-fito-dinamici de tip A.D.”</t>
    </r>
    <r>
      <rPr>
        <sz val="11"/>
        <color indexed="8"/>
        <rFont val="Calibri"/>
        <family val="2"/>
        <scheme val="minor"/>
      </rPr>
      <t>, Editia a II-a, Bucuresti, Palatul Centrului Milita</t>
    </r>
  </si>
  <si>
    <r>
      <t>Masa rotunda "</t>
    </r>
    <r>
      <rPr>
        <b/>
        <sz val="11"/>
        <color rgb="FF000000"/>
        <rFont val="Calibri"/>
        <family val="2"/>
        <scheme val="minor"/>
      </rPr>
      <t>Patrimoniul Verde Urban</t>
    </r>
    <r>
      <rPr>
        <sz val="11"/>
        <color indexed="8"/>
        <rFont val="Calibri"/>
        <family val="2"/>
        <scheme val="minor"/>
      </rPr>
      <t>", Palatul Cercului Militar, Sala “Stefan cel Mare si Sfant”, Bucuresti</t>
    </r>
  </si>
  <si>
    <r>
      <t>Sesiunea de Comunicari Stiinţifice "</t>
    </r>
    <r>
      <rPr>
        <b/>
        <sz val="11"/>
        <color rgb="FF000000"/>
        <rFont val="Calibri"/>
        <family val="2"/>
        <scheme val="minor"/>
      </rPr>
      <t>VALORI DE PATRIMONIU ŞI ARHITECTURĂ CONTEMPORANĂ"</t>
    </r>
    <r>
      <rPr>
        <sz val="11"/>
        <color indexed="8"/>
        <rFont val="Calibri"/>
        <family val="2"/>
        <scheme val="minor"/>
      </rPr>
      <t>, organizate de Departamentul Sinteza de Proiectare, UAUIM, Sala de Consiliu, Bucuresti</t>
    </r>
  </si>
  <si>
    <r>
      <rPr>
        <b/>
        <sz val="11"/>
        <color rgb="FF000000"/>
        <rFont val="Calibri"/>
        <family val="2"/>
        <scheme val="minor"/>
      </rPr>
      <t>Conferinta Nationala de Antropologie Urbana,</t>
    </r>
    <r>
      <rPr>
        <sz val="11"/>
        <color indexed="8"/>
        <rFont val="Calibri"/>
        <family val="2"/>
        <scheme val="minor"/>
      </rPr>
      <t xml:space="preserve"> organizata de Administratia Fondului Cultural National, Ministerul Culturii, Cultelor si Patrimoniului National, Societatea Culturala Clepsidra si Asociatia pentru Antropologie Urbana, in parteneriat cu Institutul “Francisc Rainer” al Academiei Romane, Roman</t>
    </r>
  </si>
  <si>
    <r>
      <t xml:space="preserve">Dezbatere publica </t>
    </r>
    <r>
      <rPr>
        <b/>
        <sz val="11"/>
        <color rgb="FF000000"/>
        <rFont val="Calibri"/>
        <family val="2"/>
        <scheme val="minor"/>
      </rPr>
      <t xml:space="preserve">“Sentimentul de nesiguranta in mediul urban” </t>
    </r>
    <r>
      <rPr>
        <sz val="11"/>
        <color indexed="8"/>
        <rFont val="Calibri"/>
        <family val="2"/>
        <scheme val="minor"/>
      </rPr>
      <t>Palatul Cercului Militar, Sala “Stefan cel Mare si Sfant”, Bucuresti, 18 noiembrie 2009</t>
    </r>
  </si>
  <si>
    <r>
      <rPr>
        <b/>
        <sz val="11"/>
        <color rgb="FF000000"/>
        <rFont val="Calibri"/>
        <family val="2"/>
        <scheme val="minor"/>
      </rPr>
      <t>Academia Internaționala de Vara Atlantykron</t>
    </r>
    <r>
      <rPr>
        <sz val="11"/>
        <color indexed="8"/>
        <rFont val="Calibri"/>
        <family val="2"/>
        <scheme val="minor"/>
      </rPr>
      <t>, Capidava, Judetul Constanta</t>
    </r>
  </si>
  <si>
    <r>
      <t xml:space="preserve">Sesiunea de Comunicari Stiintifice </t>
    </r>
    <r>
      <rPr>
        <b/>
        <sz val="11"/>
        <color rgb="FF000000"/>
        <rFont val="Calibri"/>
        <family val="2"/>
        <scheme val="minor"/>
      </rPr>
      <t>“Regenerarea Peisajului Urban / Arhitectural. Intre Repere - Prioritati – Limite”</t>
    </r>
    <r>
      <rPr>
        <sz val="11"/>
        <color indexed="8"/>
        <rFont val="Calibri"/>
        <family val="2"/>
        <scheme val="minor"/>
      </rPr>
      <t>, organizata de Departamentul Sinteza de Proiectare din cadrul UAUIM Bucuresti, Facultatea de Arhitectura, UAUIM, Bucuresti, 29-30 iunie 2009</t>
    </r>
  </si>
  <si>
    <r>
      <t xml:space="preserve">Simpozionul National </t>
    </r>
    <r>
      <rPr>
        <b/>
        <sz val="11"/>
        <color rgb="FF000000"/>
        <rFont val="Calibri"/>
        <family val="2"/>
        <scheme val="minor"/>
      </rPr>
      <t>„Efectele Modulatorilor Bio-Fito-Dinamici AD”</t>
    </r>
    <r>
      <rPr>
        <sz val="11"/>
        <color indexed="8"/>
        <rFont val="Calibri"/>
        <family val="2"/>
        <scheme val="minor"/>
      </rPr>
      <t>, organizat la Universitatea Bucureşti, Facultatea de Geologie şi Geofizică, amfiteatrul „Vasile Lăzărescu”, Bucureşti,</t>
    </r>
  </si>
  <si>
    <r>
      <t xml:space="preserve">Simpozionul National </t>
    </r>
    <r>
      <rPr>
        <b/>
        <sz val="11"/>
        <color rgb="FF000000"/>
        <rFont val="Calibri"/>
        <family val="2"/>
        <scheme val="minor"/>
      </rPr>
      <t>„Efectele Modulatorilor Bio-Fito-Dinamici AD”</t>
    </r>
    <r>
      <rPr>
        <sz val="11"/>
        <color indexed="8"/>
        <rFont val="Calibri"/>
        <family val="2"/>
        <scheme val="minor"/>
      </rPr>
      <t>, organizat la Universitatea Bucureşti, Facultatea de Geologie şi Geofizică, Amfiteatrul „Vasile Lăzărescu”, Bucureşti,</t>
    </r>
  </si>
  <si>
    <r>
      <t>Conferinta „</t>
    </r>
    <r>
      <rPr>
        <b/>
        <sz val="11"/>
        <color rgb="FF000000"/>
        <rFont val="Calibri"/>
        <family val="2"/>
        <scheme val="minor"/>
      </rPr>
      <t>Abordări transdisciplinare privind evoluţia Planetei Pământ. Consecinţe ştiinţifice şi socio-economice”</t>
    </r>
    <r>
      <rPr>
        <sz val="11"/>
        <color indexed="8"/>
        <rFont val="Calibri"/>
        <family val="2"/>
        <scheme val="minor"/>
      </rPr>
      <t>,   Catedra de Geodinamică UNESCO - România, Academia Oamenilor de Ştiinta din Romania si a Institutului de geodinamică, Sediul Central al AOSR, Sala "Drepturilor Omului", Bucuresti</t>
    </r>
  </si>
  <si>
    <r>
      <t xml:space="preserve">Sesiunea de Comunicari Stiintifice, </t>
    </r>
    <r>
      <rPr>
        <b/>
        <sz val="11"/>
        <color rgb="FF000000"/>
        <rFont val="Calibri"/>
        <family val="2"/>
        <scheme val="minor"/>
      </rPr>
      <t>"Peisaj Cultural si Dezvoltare"</t>
    </r>
    <r>
      <rPr>
        <sz val="11"/>
        <color indexed="8"/>
        <rFont val="Calibri"/>
        <family val="2"/>
        <scheme val="minor"/>
      </rPr>
      <t>, organizat de UAUIM,  Catedra Planificare şi Dezvoltare Urbană şi Teritorială si CSAU (Centrul de studii arhitecturale si urbane), Bucuresti</t>
    </r>
  </si>
  <si>
    <r>
      <t>Sustinere conferința publica</t>
    </r>
    <r>
      <rPr>
        <sz val="11"/>
        <color theme="1"/>
        <rFont val="Calibri"/>
        <family val="2"/>
        <scheme val="minor"/>
      </rPr>
      <t xml:space="preserve"> </t>
    </r>
    <r>
      <rPr>
        <b/>
        <sz val="11"/>
        <color theme="1"/>
        <rFont val="Calibri"/>
        <family val="2"/>
        <scheme val="minor"/>
      </rPr>
      <t>„Gradina in lumea arhetipala si semnificatia cosmica. Sens filosofic si estetic, Teorii Cosmologice si Arhetipurile gradinii”</t>
    </r>
  </si>
  <si>
    <r>
      <t>Sustinere conferința publica</t>
    </r>
    <r>
      <rPr>
        <sz val="11"/>
        <color theme="1"/>
        <rFont val="Calibri"/>
        <family val="2"/>
        <scheme val="minor"/>
      </rPr>
      <t xml:space="preserve"> </t>
    </r>
    <r>
      <rPr>
        <sz val="11"/>
        <color theme="1"/>
        <rFont val="Calibri"/>
        <family val="2"/>
        <scheme val="minor"/>
      </rPr>
      <t>„</t>
    </r>
    <r>
      <rPr>
        <b/>
        <sz val="11"/>
        <color theme="1"/>
        <rFont val="Calibri"/>
        <family val="2"/>
        <scheme val="minor"/>
      </rPr>
      <t>SOLUŢII NECONVENŢIONALE PRIVIND NEUTRALIZAREA  EFECTULUI INFRASTRUCTURII ASUPRA METABOLISMULUI UMAN”</t>
    </r>
  </si>
  <si>
    <r>
      <t xml:space="preserve">Ciclului de Conferinţe pe tema </t>
    </r>
    <r>
      <rPr>
        <b/>
        <sz val="11"/>
        <color rgb="FF000000"/>
        <rFont val="Calibri"/>
        <family val="2"/>
        <scheme val="minor"/>
      </rPr>
      <t>“Muzica şi Sănătatea”</t>
    </r>
    <r>
      <rPr>
        <sz val="11"/>
        <color indexed="8"/>
        <rFont val="Calibri"/>
        <family val="2"/>
        <scheme val="minor"/>
      </rPr>
      <t>,  Prestige Holding, Bucuresti</t>
    </r>
  </si>
  <si>
    <r>
      <t xml:space="preserve">Conferinţe de </t>
    </r>
    <r>
      <rPr>
        <b/>
        <sz val="11"/>
        <color rgb="FF000000"/>
        <rFont val="Calibri"/>
        <family val="2"/>
        <scheme val="minor"/>
      </rPr>
      <t>Landscape Design</t>
    </r>
    <r>
      <rPr>
        <sz val="11"/>
        <color indexed="8"/>
        <rFont val="Calibri"/>
        <family val="2"/>
        <scheme val="minor"/>
      </rPr>
      <t xml:space="preserve"> organizat de UAUIM impreuna cu Universitatea din Genova, la Institutul Italian de Cultura IIC, Bucureşti, </t>
    </r>
  </si>
  <si>
    <t>1 noiembrie</t>
  </si>
  <si>
    <t>23 septembrie</t>
  </si>
  <si>
    <t>1 aprilie</t>
  </si>
  <si>
    <t>18 martie</t>
  </si>
  <si>
    <t>aprilie</t>
  </si>
  <si>
    <t>22 septembrie</t>
  </si>
  <si>
    <t>11 noiembrie</t>
  </si>
  <si>
    <t>3 noiembrie</t>
  </si>
  <si>
    <t>24 octombrie</t>
  </si>
  <si>
    <t>22 martie</t>
  </si>
  <si>
    <t>30 mai- 1 iunie</t>
  </si>
  <si>
    <t>16 martie</t>
  </si>
  <si>
    <t>4-6 noiembrie</t>
  </si>
  <si>
    <t>6-8 octombrie</t>
  </si>
  <si>
    <t>1 octombrie</t>
  </si>
  <si>
    <t>1-10 august</t>
  </si>
  <si>
    <t>29-30 iunie</t>
  </si>
  <si>
    <t>23 aprilie</t>
  </si>
  <si>
    <t>30 noiembrie</t>
  </si>
  <si>
    <r>
      <t xml:space="preserve"> </t>
    </r>
    <r>
      <rPr>
        <sz val="11"/>
        <color rgb="FF000000"/>
        <rFont val="Calibri"/>
        <family val="2"/>
        <scheme val="minor"/>
      </rPr>
      <t xml:space="preserve">Georgescu, Mihaela Stela,  Ochinciuc, Cristina Victoria, Dumitrescu, Carmen,  </t>
    </r>
    <r>
      <rPr>
        <b/>
        <sz val="11"/>
        <color indexed="8"/>
        <rFont val="Calibri"/>
        <family val="2"/>
        <scheme val="minor"/>
      </rPr>
      <t xml:space="preserve">     Craciun, Cerasella,         </t>
    </r>
    <r>
      <rPr>
        <sz val="11"/>
        <color rgb="FF000000"/>
        <rFont val="Calibri"/>
        <family val="2"/>
        <scheme val="minor"/>
      </rPr>
      <t xml:space="preserve">Tarbujaru, Dorina,        </t>
    </r>
    <r>
      <rPr>
        <b/>
        <sz val="11"/>
        <color indexed="8"/>
        <rFont val="Calibri"/>
        <family val="2"/>
        <scheme val="minor"/>
      </rPr>
      <t xml:space="preserve">           </t>
    </r>
    <r>
      <rPr>
        <sz val="11"/>
        <color rgb="FF000000"/>
        <rFont val="Calibri"/>
        <family val="2"/>
        <scheme val="minor"/>
      </rPr>
      <t xml:space="preserve">Iana, Codruta,                         Opris, Ana </t>
    </r>
  </si>
  <si>
    <t>1-2 noiembrie</t>
  </si>
  <si>
    <t>iulie</t>
  </si>
  <si>
    <t xml:space="preserve">noiembrie </t>
  </si>
  <si>
    <t>10 octombrie</t>
  </si>
  <si>
    <t>12 noiembrie</t>
  </si>
  <si>
    <t>20 iunie</t>
  </si>
  <si>
    <t>7 noiembrie</t>
  </si>
  <si>
    <t xml:space="preserve">Port Cultural Cetate </t>
  </si>
  <si>
    <t>in echipa</t>
  </si>
  <si>
    <r>
      <t xml:space="preserve">"Parc de Distractie Tematic Terra Park" </t>
    </r>
    <r>
      <rPr>
        <sz val="11"/>
        <rFont val="Calibri"/>
        <family val="2"/>
        <scheme val="minor"/>
      </rPr>
      <t>– Studiu de Oportunitate, coordonator proiect, UAUIM/CCPEC, 2015.</t>
    </r>
  </si>
  <si>
    <t>șef proiect complex</t>
  </si>
  <si>
    <r>
      <rPr>
        <b/>
        <sz val="11"/>
        <rFont val="Calibri"/>
        <family val="2"/>
        <scheme val="minor"/>
      </rPr>
      <t>"REGISTRUL VERDE AL SPATIILOR VERZI BOLINTIN VALE"</t>
    </r>
    <r>
      <rPr>
        <sz val="11"/>
        <rFont val="Calibri"/>
        <family val="2"/>
        <scheme val="minor"/>
      </rPr>
      <t>,  GRAPHIS SPOT SRL, iulie-septembrie 2017</t>
    </r>
  </si>
  <si>
    <r>
      <t xml:space="preserve"> „</t>
    </r>
    <r>
      <rPr>
        <b/>
        <sz val="11"/>
        <rFont val="Calibri"/>
        <family val="2"/>
        <scheme val="minor"/>
      </rPr>
      <t xml:space="preserve">STUDIUL DE INSERTIE IN PEISAJ pentru  POD PIETONAL TRAVERSARE LAC HERASTRAU, din PARCUL HERASTRAU”, </t>
    </r>
    <r>
      <rPr>
        <sz val="11"/>
        <rFont val="Calibri"/>
        <family val="2"/>
        <scheme val="minor"/>
      </rPr>
      <t>Sector 1, Bucuresti, UAUIM-CCPEC</t>
    </r>
  </si>
  <si>
    <r>
      <rPr>
        <b/>
        <sz val="11"/>
        <color theme="1"/>
        <rFont val="Calibri"/>
        <family val="2"/>
        <scheme val="minor"/>
      </rPr>
      <t xml:space="preserve">"REABILITARE, REVITALIZARE  SI REAMENAJARE PEISAGISTICĂ GRADINA JAPONEZĂ din PARCUL HERASTRAU", </t>
    </r>
    <r>
      <rPr>
        <sz val="11"/>
        <color theme="1"/>
        <rFont val="Calibri"/>
        <family val="2"/>
        <scheme val="minor"/>
      </rPr>
      <t>Sector 1, Bucuresti, GRAPHIS SPOT SRL</t>
    </r>
  </si>
  <si>
    <t>sef proiect  sectiune de specialitate  peisagistica / coautor</t>
  </si>
  <si>
    <t>Primaria Comunei Stancuta, Judetul Braila</t>
  </si>
  <si>
    <t>Primaria Brebu, Judetul Prahova</t>
  </si>
  <si>
    <t>1996, reactualizare 2000 si 2003</t>
  </si>
  <si>
    <t xml:space="preserve"> responsabil sectiune si intocmitor piese desenate - planse si piese scrise - memorii de specialitate si regulament</t>
  </si>
  <si>
    <t>UAUIM</t>
  </si>
  <si>
    <t>Primaria Orasului Azuga, Judetul Prahova</t>
  </si>
  <si>
    <t>ACADEMIA NAȚIONALA DE INFORMAȚII ,,MIHAI VITEAZUL”, ANIMV, Bucuresti</t>
  </si>
  <si>
    <r>
      <t xml:space="preserve">Proiect de Amenajare Peisagistica si propuneri Obiective de Arhitectura </t>
    </r>
    <r>
      <rPr>
        <b/>
        <sz val="11"/>
        <rFont val="Calibri"/>
        <family val="2"/>
        <scheme val="minor"/>
      </rPr>
      <t xml:space="preserve">„PARC ORAȘ AZUGA - AMENAJARE, REALIZARE OBIECTIVE TURISTICE ȘI ACCESIBILIZAREA FUNCȚIUNILOR”, </t>
    </r>
    <r>
      <rPr>
        <sz val="11"/>
        <rFont val="Calibri"/>
        <family val="2"/>
        <scheme val="minor"/>
      </rPr>
      <t xml:space="preserve">Programul Operational Regional 2014-2020, Axa prioritară 7 - </t>
    </r>
    <r>
      <rPr>
        <i/>
        <sz val="11"/>
        <rFont val="Calibri"/>
        <family val="2"/>
        <scheme val="minor"/>
      </rPr>
      <t>Diversificarea economiilor locale prin dezvoltarea durabilă a turismului, prioritatea de investiţii</t>
    </r>
    <r>
      <rPr>
        <sz val="11"/>
        <rFont val="Calibri"/>
        <family val="2"/>
        <scheme val="minor"/>
      </rPr>
      <t xml:space="preserve">, 7.1 </t>
    </r>
    <r>
      <rPr>
        <i/>
        <sz val="11"/>
        <rFont val="Calibri"/>
        <family val="2"/>
        <scheme val="minor"/>
      </rPr>
      <t>- Sprijinirea unei creșteri favorabile ocupării forței de muncă, prin dezvoltarea potențialului endogen ca parte a unei strategii teritoriale pentru anumite zone, care să includă reconversia regiunilor industriale aflate în declin, precum și sporirea accesibilității și dezvoltarea resurselor naturale și culturale specifice (Investiţii în infrastructura de turism)</t>
    </r>
    <r>
      <rPr>
        <sz val="11"/>
        <rFont val="Calibri"/>
        <family val="2"/>
        <scheme val="minor"/>
      </rPr>
      <t>, ”Cerasella Crăciun BIA”</t>
    </r>
  </si>
  <si>
    <t>Primaria Oras Bolintin-Vale, Judetul Giurgiu</t>
  </si>
  <si>
    <t>Primaria Oras Predeal, Judetul Brasov</t>
  </si>
  <si>
    <r>
      <t>PROIECT INTEGRAT – AMENAJARE PEISAGISTICĂ ȘI REFUNCȚIONALIZARE  ZONĂ CENTRALĂ ORAȘ PREDEAL,</t>
    </r>
    <r>
      <rPr>
        <sz val="11"/>
        <rFont val="Calibri"/>
        <family val="2"/>
        <scheme val="minor"/>
      </rPr>
      <t xml:space="preserve"> Aplicatie europeana in cadrul Programului Operațional Regional </t>
    </r>
    <r>
      <rPr>
        <b/>
        <sz val="11"/>
        <rFont val="Calibri"/>
        <family val="2"/>
        <scheme val="minor"/>
      </rPr>
      <t>POR 2014 – 2020</t>
    </r>
    <r>
      <rPr>
        <sz val="11"/>
        <rFont val="Calibri"/>
        <family val="2"/>
        <scheme val="minor"/>
      </rPr>
      <t xml:space="preserve">, Axa prioritară 7 – </t>
    </r>
    <r>
      <rPr>
        <i/>
        <sz val="11"/>
        <rFont val="Calibri"/>
        <family val="2"/>
        <scheme val="minor"/>
      </rPr>
      <t>Diversificarea economiilor locale prin dezvoltarea durabilă a turismului</t>
    </r>
    <r>
      <rPr>
        <sz val="11"/>
        <rFont val="Calibri"/>
        <family val="2"/>
        <scheme val="minor"/>
      </rPr>
      <t xml:space="preserve">, </t>
    </r>
    <r>
      <rPr>
        <b/>
        <sz val="11"/>
        <rFont val="Calibri"/>
        <family val="2"/>
        <scheme val="minor"/>
      </rPr>
      <t>Prioritatea de investiții 7.1</t>
    </r>
    <r>
      <rPr>
        <sz val="11"/>
        <rFont val="Calibri"/>
        <family val="2"/>
        <scheme val="minor"/>
      </rPr>
      <t xml:space="preserve"> - </t>
    </r>
    <r>
      <rPr>
        <i/>
        <sz val="11"/>
        <rFont val="Calibri"/>
        <family val="2"/>
        <scheme val="minor"/>
      </rPr>
      <t>Sprijinirea unei creșteri favorabile ocupării forței de muncă, prin dezvoltarea potențialului endogen ca parte a unei strategii teritoriale pentru anumite zone, care să includă reconversia regiunilor industriale aflate în declin</t>
    </r>
    <r>
      <rPr>
        <sz val="11"/>
        <rFont val="Calibri"/>
        <family val="2"/>
        <scheme val="minor"/>
      </rPr>
      <t>, precum și sporirea accesibilității și dezvoltarea resurselor naturale și culturale specifice, Oras Predeal, Județul Brașov, GRAPHIS SPOT SRL</t>
    </r>
  </si>
  <si>
    <r>
      <t>”MAPPING SPACES. CARTAREA INFRASTRUCTURILOR ÎN BUCUREȘTI – Spații cu potențial pentru activități culturale și creative”,</t>
    </r>
    <r>
      <rPr>
        <sz val="11"/>
        <color theme="1"/>
        <rFont val="Calibri"/>
        <family val="2"/>
        <scheme val="minor"/>
      </rPr>
      <t xml:space="preserve"> (manager general: conf. dr. urb. Andreea Popa), CCPEC-UAUIM  </t>
    </r>
  </si>
  <si>
    <t>Primaria Sector 2,        Municipiul Bucuresti</t>
  </si>
  <si>
    <r>
      <t>Asociația Sportivă Fotbal Club Progresul </t>
    </r>
    <r>
      <rPr>
        <sz val="11"/>
        <color theme="1"/>
        <rFont val="Calibri"/>
        <family val="2"/>
        <scheme val="minor"/>
      </rPr>
      <t>București</t>
    </r>
  </si>
  <si>
    <r>
      <t xml:space="preserve">Plan Urbanistic Zonal (P.U.Z.) - PALAZU MARE 3 si Propunere de Amenajare a  malului Lacul Siutghiol, Municipiul Constanta, </t>
    </r>
    <r>
      <rPr>
        <sz val="11"/>
        <color theme="1"/>
        <rFont val="Calibri"/>
        <family val="2"/>
        <scheme val="minor"/>
      </rPr>
      <t>(sef proiect complex: dr. arh. Dorin Stefan), DSBA</t>
    </r>
  </si>
  <si>
    <r>
      <t xml:space="preserve">Plan Urbanistic Zonal (P.U.Z.) - SEDIUL TELEVIZIUNII LOCALE , FOCŞANI, </t>
    </r>
    <r>
      <rPr>
        <sz val="11"/>
        <color theme="1"/>
        <rFont val="Calibri"/>
        <family val="2"/>
        <scheme val="minor"/>
      </rPr>
      <t>(sef proiect complex: arh. Simona Stanciulescu)</t>
    </r>
  </si>
  <si>
    <r>
      <t xml:space="preserve">Plan Urbanistic Zonal (P.U.Z.) - PIAŢA  SLOBOZIA, </t>
    </r>
    <r>
      <rPr>
        <sz val="11"/>
        <color theme="1"/>
        <rFont val="Calibri"/>
        <family val="2"/>
        <scheme val="minor"/>
      </rPr>
      <t>(sef proiect complex: arh. Simona Stanciulescu)</t>
    </r>
  </si>
  <si>
    <t>Plan Urbanistic General (P.U.G.) - COMUNA REDIU , JUD. GALAŢI</t>
  </si>
  <si>
    <t>Plan Urbanistic General (P.U.G.) - COMUNA SLOBOZIA-CONACHI, JUD. GALAŢI</t>
  </si>
  <si>
    <t xml:space="preserve"> Plan Urbanistic General (P.U.G.) - MUNICIPIUL PETROŞANI, JUD. HUNEDOARA </t>
  </si>
  <si>
    <t>Plan Urbanistic General (P.U.G.) - MUNICIPIUL SF. GHEORGHE, JUD. COVASNA</t>
  </si>
  <si>
    <t>Plan Urbanistic General (P.U.G.) - MUNICIPIUL GALAŢI, JUD. GALAŢI</t>
  </si>
  <si>
    <t>Plan Urbanistic General (P.U.G.) - COMUNA SMÂRDAN, JUD. GALATI</t>
  </si>
  <si>
    <t>Plan Urbanistic Zonal (P.U.Z.) - PRELUNGIREA GHENCEA , BUCUREŞTI, (sef proiect: prof. dr. arh. Constantin Enache)</t>
  </si>
  <si>
    <r>
      <rPr>
        <b/>
        <sz val="11"/>
        <color theme="1"/>
        <rFont val="Calibri"/>
        <family val="2"/>
        <scheme val="minor"/>
      </rPr>
      <t>Plan Urbanistic Zonal (P.U.Z.) – DÂMBOVIŢA , AXĂ VERDE STRUCTURANTĂ a Municipiului BUCUREŞTI,</t>
    </r>
    <r>
      <rPr>
        <sz val="11"/>
        <color theme="1"/>
        <rFont val="Calibri"/>
        <family val="2"/>
        <scheme val="minor"/>
      </rPr>
      <t xml:space="preserve"> (sef proiect complex: prof. dr. arh. Alexandru Sandu, sef proiect de specialitate: prof. dr. arh. Angela Filipeanu)</t>
    </r>
  </si>
  <si>
    <r>
      <t xml:space="preserve">Plan Urbanistic Zonal (P.U.Z.) - CARTIERUL FLOREASCA, Sector 2, Bucuresti, </t>
    </r>
    <r>
      <rPr>
        <sz val="11"/>
        <color theme="1"/>
        <rFont val="Calibri"/>
        <family val="2"/>
        <scheme val="minor"/>
      </rPr>
      <t>(sef proiect complex: dr. arh. Petre Nastase)</t>
    </r>
  </si>
  <si>
    <r>
      <t>Plan Urbanistic Zonal (P.U.Z.) - ZONA AFERENTĂ LACULUI TABACARIEI, MUNICIPIUL CONSTANTA,</t>
    </r>
    <r>
      <rPr>
        <sz val="11"/>
        <color theme="1"/>
        <rFont val="Calibri"/>
        <family val="2"/>
        <scheme val="minor"/>
      </rPr>
      <t xml:space="preserve"> (sef proiect complex: dr. arh. Dorin Stefan)</t>
    </r>
  </si>
  <si>
    <r>
      <t xml:space="preserve">Plan Urbanistic Zonal (P.U.Z.) – STATIUNEA TURISTICA BTT, COSTINESTI, </t>
    </r>
    <r>
      <rPr>
        <sz val="11"/>
        <color theme="1"/>
        <rFont val="Calibri"/>
        <family val="2"/>
        <scheme val="minor"/>
      </rPr>
      <t>(sef proiect: prof. dr. arh. Constantin Enache)</t>
    </r>
  </si>
  <si>
    <t xml:space="preserve">  Primaria Voluntari</t>
  </si>
  <si>
    <r>
      <rPr>
        <sz val="11"/>
        <color theme="1"/>
        <rFont val="Calibri"/>
        <family val="2"/>
        <scheme val="minor"/>
      </rPr>
      <t xml:space="preserve">Punctaj: </t>
    </r>
    <r>
      <rPr>
        <b/>
        <sz val="11"/>
        <color theme="1"/>
        <rFont val="Calibri"/>
        <family val="2"/>
        <scheme val="minor"/>
      </rPr>
      <t xml:space="preserve">20 / 15 pcte - </t>
    </r>
    <r>
      <rPr>
        <sz val="11"/>
        <color theme="1"/>
        <rFont val="Calibri"/>
        <family val="2"/>
        <scheme val="minor"/>
      </rPr>
      <t xml:space="preserve">pe </t>
    </r>
    <r>
      <rPr>
        <b/>
        <sz val="11"/>
        <color theme="1"/>
        <rFont val="Calibri"/>
        <family val="2"/>
        <scheme val="minor"/>
      </rPr>
      <t>proiect</t>
    </r>
  </si>
  <si>
    <t>Plan Urbanistic General (P.U.G.) - COMUNA BĂLENI, JUD. GALAŢI</t>
  </si>
  <si>
    <t>Plan Urbanistic General (P.U.G.) - COMUNA FÂRŢĂNEŞTI, JUD. GALAŢI</t>
  </si>
  <si>
    <r>
      <rPr>
        <b/>
        <sz val="11"/>
        <color theme="1"/>
        <rFont val="Calibri"/>
        <family val="2"/>
        <scheme val="minor"/>
      </rPr>
      <t>Studii de Fundamentare aferente "Plan Urbanistic General (P.U.G.) – Comuna Stancuta, Judetul Braila":</t>
    </r>
    <r>
      <rPr>
        <sz val="11"/>
        <color theme="1"/>
        <rFont val="Calibri"/>
        <family val="2"/>
        <scheme val="minor"/>
      </rPr>
      <t xml:space="preserve"> "Studiul ISTORICurban si zone protejate construite. Raport de diagnostic arheologic", "Studiu de MEDIU. Vulnerabilitati si riscuri ", "Potentialul economic si turistic. Infrastructura industriei si serviciilor, dotarile publice si premize privind extinderea intravilanului", "Infrastructura. Circulatii, transport si retele tehnico-edilitare" aferente Plan Urbanistic General (P.U.G.) – Comuna Stancuta, Judetul Braila, GRAPHIS SPOT SRL</t>
    </r>
  </si>
  <si>
    <t>coordonator sectiune peisagistica</t>
  </si>
  <si>
    <r>
      <t>"Plan Urbanistic General</t>
    </r>
    <r>
      <rPr>
        <sz val="11"/>
        <color theme="1"/>
        <rFont val="Calibri"/>
        <family val="2"/>
        <scheme val="minor"/>
      </rPr>
      <t xml:space="preserve"> (PUG) </t>
    </r>
    <r>
      <rPr>
        <b/>
        <sz val="11"/>
        <color theme="1"/>
        <rFont val="Calibri"/>
        <family val="2"/>
        <scheme val="minor"/>
      </rPr>
      <t>al Municipiului Bucuresti",</t>
    </r>
    <r>
      <rPr>
        <sz val="11"/>
        <color theme="1"/>
        <rFont val="Calibri"/>
        <family val="2"/>
        <scheme val="minor"/>
      </rPr>
      <t xml:space="preserve"> (coordonator sef proiect complex: conf. dr. arh. Tiberiu Florescu, manager general: conf. dr. urb. Andreea Popa) in cadrul Consortiului coordonat de UAUIM/CCPEC-FU si format din: Arnaiz Consultores - Spania, Intergraf, Sinergetics Corporation, AECOM Romania si Compania de Consultanta si Asistenta Tehnica, CCPEC-UAUIM   </t>
    </r>
    <r>
      <rPr>
        <b/>
        <sz val="11"/>
        <color rgb="FFFF0000"/>
        <rFont val="Calibri"/>
        <family val="2"/>
        <scheme val="minor"/>
      </rPr>
      <t xml:space="preserve"> </t>
    </r>
  </si>
  <si>
    <t>manager tehnic  de specialitate</t>
  </si>
  <si>
    <r>
      <t>"Plan Urbanistic Zonal – Parc Instalatii Fotovoltaice – Platforma Industriala S.C. CELHART DONARIS S.A – Braila"</t>
    </r>
    <r>
      <rPr>
        <sz val="11"/>
        <rFont val="Calibri"/>
        <family val="2"/>
        <scheme val="minor"/>
      </rPr>
      <t>, „Cerasella Craciun BIA”</t>
    </r>
  </si>
  <si>
    <r>
      <t xml:space="preserve">Plan Urbanistic Zonal (P.U.Z.) - “STEFĂNEŞTI ÎN FOREST”, Comuna ŞTEFĂNESTI, </t>
    </r>
    <r>
      <rPr>
        <sz val="11"/>
        <color theme="1"/>
        <rFont val="Calibri"/>
        <family val="2"/>
        <scheme val="minor"/>
      </rPr>
      <t>(sef proiect complex: dr. arh. Petre Nastase)</t>
    </r>
  </si>
  <si>
    <t>sef proiect specialitate urbanistica</t>
  </si>
  <si>
    <r>
      <t>Plan Urbanistic Zonal (P.U.Z.) - STADIONUL PROGRESUL , BUCUREŞTI,</t>
    </r>
    <r>
      <rPr>
        <sz val="11"/>
        <color theme="1"/>
        <rFont val="Calibri"/>
        <family val="2"/>
        <scheme val="minor"/>
      </rPr>
      <t xml:space="preserve"> (sef proiect: prof. dr. arh. Constantin Enache), URBE</t>
    </r>
  </si>
  <si>
    <r>
      <t xml:space="preserve">Plan Urbanistic Zonal (P.U.Z.)- ZONA DE NORD , FOCŞANI, </t>
    </r>
    <r>
      <rPr>
        <sz val="11"/>
        <color theme="1"/>
        <rFont val="Calibri"/>
        <family val="2"/>
        <scheme val="minor"/>
      </rPr>
      <t>(sef proiect complex: arh. Simona Stanciulescu)</t>
    </r>
  </si>
  <si>
    <t>Transproiect / Compania Nationala de Administrare a Infrastructurii Rutiere (CNAIR)</t>
  </si>
  <si>
    <t>Consiliu Judetean Braila</t>
  </si>
  <si>
    <t>Ministerul Lucrarilor Publice, Transporturilor si Locuintei  (MLPTL)</t>
  </si>
  <si>
    <t>sef proiect de specialitate peisagistica</t>
  </si>
  <si>
    <r>
      <t xml:space="preserve">Punctaj: </t>
    </r>
    <r>
      <rPr>
        <b/>
        <sz val="11"/>
        <color theme="1"/>
        <rFont val="Calibri"/>
        <family val="2"/>
        <scheme val="minor"/>
      </rPr>
      <t>20 / 15 / 10 pcte</t>
    </r>
    <r>
      <rPr>
        <sz val="11"/>
        <color theme="1"/>
        <rFont val="Calibri"/>
        <family val="2"/>
        <scheme val="minor"/>
      </rPr>
      <t xml:space="preserve"> - pe </t>
    </r>
    <r>
      <rPr>
        <b/>
        <sz val="11"/>
        <color theme="1"/>
        <rFont val="Calibri"/>
        <family val="2"/>
        <scheme val="minor"/>
      </rPr>
      <t>proiect</t>
    </r>
  </si>
  <si>
    <t>Impact Developer &amp; Contractor SA</t>
  </si>
  <si>
    <t xml:space="preserve">autor / sef proiect </t>
  </si>
  <si>
    <t>2018 - 2019</t>
  </si>
  <si>
    <r>
      <t>·</t>
    </r>
    <r>
      <rPr>
        <sz val="7"/>
        <color theme="1"/>
        <rFont val="Calibri"/>
        <family val="2"/>
        <scheme val="minor"/>
      </rPr>
      <t xml:space="preserve"> </t>
    </r>
    <r>
      <rPr>
        <sz val="11"/>
        <color theme="1"/>
        <rFont val="Calibri"/>
        <family val="2"/>
        <scheme val="minor"/>
      </rPr>
      <t>Proiect</t>
    </r>
    <r>
      <rPr>
        <b/>
        <sz val="11"/>
        <color theme="1"/>
        <rFont val="Calibri"/>
        <family val="2"/>
        <scheme val="minor"/>
      </rPr>
      <t xml:space="preserve"> “P.U.Z. PARC TEMATIC - CETATEA GETO-DACA HELIS”, </t>
    </r>
    <r>
      <rPr>
        <sz val="11"/>
        <color theme="1"/>
        <rFont val="Calibri"/>
        <family val="2"/>
        <scheme val="minor"/>
      </rPr>
      <t xml:space="preserve">Municipiul Fetesti, Jud. Ialomita, sef proiect, pentru depunere in cadrul fondurilor europene prin </t>
    </r>
    <r>
      <rPr>
        <b/>
        <sz val="11"/>
        <color theme="1"/>
        <rFont val="Calibri"/>
        <family val="2"/>
        <scheme val="minor"/>
      </rPr>
      <t>Programul “</t>
    </r>
    <r>
      <rPr>
        <b/>
        <i/>
        <sz val="11"/>
        <color theme="1"/>
        <rFont val="Calibri"/>
        <family val="2"/>
        <scheme val="minor"/>
      </rPr>
      <t>Urban Innovative Action</t>
    </r>
    <r>
      <rPr>
        <b/>
        <sz val="11"/>
        <color theme="1"/>
        <rFont val="Calibri"/>
        <family val="2"/>
        <scheme val="minor"/>
      </rPr>
      <t>”</t>
    </r>
    <r>
      <rPr>
        <sz val="11"/>
        <color theme="1"/>
        <rFont val="Calibri"/>
        <family val="2"/>
        <scheme val="minor"/>
      </rPr>
      <t>, in parteneriat cu Fundația pentru Dezvoltare Locală și Regională si Officina Rambaldi din Regiunea Basilicata, Italia, GRAPHIS SPOT IMPEX SRL</t>
    </r>
  </si>
  <si>
    <r>
      <t>·</t>
    </r>
    <r>
      <rPr>
        <sz val="7"/>
        <color rgb="FFFF0000"/>
        <rFont val="Calibri"/>
        <family val="2"/>
        <scheme val="minor"/>
      </rPr>
      <t xml:space="preserve"> </t>
    </r>
    <r>
      <rPr>
        <sz val="11"/>
        <color rgb="FF000000"/>
        <rFont val="Calibri"/>
        <family val="2"/>
        <scheme val="minor"/>
      </rPr>
      <t xml:space="preserve">Proiect de amenajare peisagistică cu finantare europeana POR </t>
    </r>
    <r>
      <rPr>
        <sz val="11"/>
        <color theme="1"/>
        <rFont val="Calibri"/>
        <family val="2"/>
        <scheme val="minor"/>
      </rPr>
      <t xml:space="preserve">2014-2020: </t>
    </r>
    <r>
      <rPr>
        <b/>
        <i/>
        <sz val="11"/>
        <color rgb="FF000000"/>
        <rFont val="Calibri"/>
        <family val="2"/>
        <scheme val="minor"/>
      </rPr>
      <t>“</t>
    </r>
    <r>
      <rPr>
        <b/>
        <sz val="11"/>
        <color rgb="FF000000"/>
        <rFont val="Calibri"/>
        <family val="2"/>
        <scheme val="minor"/>
      </rPr>
      <t>AMENAJAREA OBIECTIVULUI TURISTIC NATURAL DE UTILITATE PUBLICA - LACUL BELONA</t>
    </r>
    <r>
      <rPr>
        <b/>
        <i/>
        <sz val="11"/>
        <color rgb="FF000000"/>
        <rFont val="Calibri"/>
        <family val="2"/>
        <scheme val="minor"/>
      </rPr>
      <t xml:space="preserve">”, </t>
    </r>
    <r>
      <rPr>
        <sz val="11"/>
        <color rgb="FF000000"/>
        <rFont val="Calibri"/>
        <family val="2"/>
        <scheme val="minor"/>
      </rPr>
      <t xml:space="preserve">Orasul Eforie, Jud. Constanta, sef proiect amenajare peisagistică </t>
    </r>
    <r>
      <rPr>
        <sz val="11"/>
        <color rgb="FFFF0000"/>
        <rFont val="Calibri"/>
        <family val="2"/>
        <scheme val="minor"/>
      </rPr>
      <t xml:space="preserve"> </t>
    </r>
    <r>
      <rPr>
        <sz val="11"/>
        <color rgb="FF000000"/>
        <rFont val="Calibri"/>
        <family val="2"/>
        <scheme val="minor"/>
      </rPr>
      <t xml:space="preserve">(Fazele  P.T., D.D.E., POE, PAC, DOA si Servicii de Asistenta Tehnica), </t>
    </r>
    <r>
      <rPr>
        <sz val="11"/>
        <color theme="1"/>
        <rFont val="Calibri"/>
        <family val="2"/>
        <scheme val="minor"/>
      </rPr>
      <t xml:space="preserve">prin </t>
    </r>
    <r>
      <rPr>
        <b/>
        <sz val="11"/>
        <color theme="1"/>
        <rFont val="Calibri"/>
        <family val="2"/>
        <scheme val="minor"/>
      </rPr>
      <t>Programul Operational Regional POR 2014-2020</t>
    </r>
    <r>
      <rPr>
        <sz val="11"/>
        <color theme="1"/>
        <rFont val="Calibri"/>
        <family val="2"/>
        <scheme val="minor"/>
      </rPr>
      <t>, din Fondul  European pentru  Dezvoltare Regionala   (FEDR):</t>
    </r>
    <r>
      <rPr>
        <b/>
        <sz val="11"/>
        <color theme="1"/>
        <rFont val="Calibri"/>
        <family val="2"/>
        <scheme val="minor"/>
      </rPr>
      <t xml:space="preserve">  </t>
    </r>
    <r>
      <rPr>
        <sz val="11"/>
        <color theme="1"/>
        <rFont val="Calibri"/>
        <family val="2"/>
        <scheme val="minor"/>
      </rPr>
      <t>POR/AP/2015/7/7.1 – Axa prioritară 7 – „</t>
    </r>
    <r>
      <rPr>
        <i/>
        <sz val="11"/>
        <color theme="1"/>
        <rFont val="Calibri"/>
        <family val="2"/>
        <scheme val="minor"/>
      </rPr>
      <t>Diversificarea economiilor locale prin dezvoltarea durabilă a turismului”,</t>
    </r>
    <r>
      <rPr>
        <sz val="11"/>
        <color theme="1"/>
        <rFont val="Calibri"/>
        <family val="2"/>
        <scheme val="minor"/>
      </rPr>
      <t xml:space="preserve"> Prioritatea de investiții 7.1. </t>
    </r>
    <r>
      <rPr>
        <i/>
        <sz val="11"/>
        <color theme="1"/>
        <rFont val="Calibri"/>
        <family val="2"/>
        <scheme val="minor"/>
      </rPr>
      <t>„Sprijinirea unei cresteri favorabile ocuparii fortei de munca, prin dezvoltarea potentialului endogen ca parte a unei strategii teritoriale pentru anumite zone, care sa include reconversia regiunilor industrial aflate in declin, precum si sporirea accesibilitatii si dezvoltarea resurselor natural si culturale specifice. (Investiţii în infrastructura de turism)”,</t>
    </r>
    <r>
      <rPr>
        <sz val="11"/>
        <color theme="1"/>
        <rFont val="Calibri"/>
        <family val="2"/>
        <scheme val="minor"/>
      </rPr>
      <t xml:space="preserve"> GRAPHIS SPOT IMPEX SRL</t>
    </r>
  </si>
  <si>
    <r>
      <t>·</t>
    </r>
    <r>
      <rPr>
        <sz val="7"/>
        <color rgb="FFFF0000"/>
        <rFont val="Calibri"/>
        <family val="2"/>
        <scheme val="minor"/>
      </rPr>
      <t xml:space="preserve"> </t>
    </r>
    <r>
      <rPr>
        <sz val="11"/>
        <color rgb="FF000000"/>
        <rFont val="Calibri"/>
        <family val="2"/>
        <scheme val="minor"/>
      </rPr>
      <t xml:space="preserve">Proiect de amenajare peisagistică </t>
    </r>
    <r>
      <rPr>
        <b/>
        <sz val="11"/>
        <color rgb="FF000000"/>
        <rFont val="Calibri"/>
        <family val="2"/>
        <scheme val="minor"/>
      </rPr>
      <t xml:space="preserve">Gradina Educationala </t>
    </r>
    <r>
      <rPr>
        <b/>
        <sz val="11"/>
        <color theme="1"/>
        <rFont val="Calibri"/>
        <family val="2"/>
        <scheme val="minor"/>
      </rPr>
      <t xml:space="preserve">„INTERNATIONAL BRITISH SCHOOL OF BUCHAREST”, </t>
    </r>
    <r>
      <rPr>
        <sz val="11"/>
        <color theme="1"/>
        <rFont val="Calibri"/>
        <family val="2"/>
        <scheme val="minor"/>
      </rPr>
      <t>sef proiect de specialitate,”Cerasella Crăciun BIA”</t>
    </r>
  </si>
  <si>
    <r>
      <t>·</t>
    </r>
    <r>
      <rPr>
        <sz val="7"/>
        <color rgb="FFFF0000"/>
        <rFont val="Calibri"/>
        <family val="2"/>
        <scheme val="minor"/>
      </rPr>
      <t xml:space="preserve"> </t>
    </r>
    <r>
      <rPr>
        <sz val="11"/>
        <color rgb="FF000000"/>
        <rFont val="Calibri"/>
        <family val="2"/>
        <scheme val="minor"/>
      </rPr>
      <t>Proiect de amenajare peisagistică „</t>
    </r>
    <r>
      <rPr>
        <b/>
        <sz val="11"/>
        <color theme="1"/>
        <rFont val="Calibri"/>
        <family val="2"/>
        <scheme val="minor"/>
      </rPr>
      <t xml:space="preserve">AMENAJARE PEISAGISTICA 3 SPATII VERZI”, </t>
    </r>
    <r>
      <rPr>
        <sz val="11"/>
        <color theme="1"/>
        <rFont val="Calibri"/>
        <family val="2"/>
        <scheme val="minor"/>
      </rPr>
      <t xml:space="preserve">in cadrul proiectului cu finantare europeana </t>
    </r>
    <r>
      <rPr>
        <b/>
        <sz val="11"/>
        <color rgb="FF000000"/>
        <rFont val="Calibri"/>
        <family val="2"/>
        <scheme val="minor"/>
      </rPr>
      <t>“DEZVOLTAREA ECONOMICĂ A STAȚIUNII BALNEOCLIMATICE BAZNA“</t>
    </r>
    <r>
      <rPr>
        <b/>
        <sz val="11"/>
        <color theme="1"/>
        <rFont val="Calibri"/>
        <family val="2"/>
        <scheme val="minor"/>
      </rPr>
      <t xml:space="preserve">, Jud. Sibiu, </t>
    </r>
    <r>
      <rPr>
        <sz val="11"/>
        <color theme="1"/>
        <rFont val="Calibri"/>
        <family val="2"/>
        <scheme val="minor"/>
      </rPr>
      <t xml:space="preserve">(Fazele PT si DDE), sef proiect de specialitate, prin </t>
    </r>
    <r>
      <rPr>
        <b/>
        <sz val="11"/>
        <color theme="1"/>
        <rFont val="Calibri"/>
        <family val="2"/>
        <scheme val="minor"/>
      </rPr>
      <t>Programul Operational Regional POR 2014-2020</t>
    </r>
    <r>
      <rPr>
        <sz val="11"/>
        <color theme="1"/>
        <rFont val="Calibri"/>
        <family val="2"/>
        <scheme val="minor"/>
      </rPr>
      <t>, din Fondul  European pentru  Dezvoltare Regionala   (FEDR):</t>
    </r>
    <r>
      <rPr>
        <b/>
        <sz val="11"/>
        <color theme="1"/>
        <rFont val="Calibri"/>
        <family val="2"/>
        <scheme val="minor"/>
      </rPr>
      <t xml:space="preserve">  </t>
    </r>
    <r>
      <rPr>
        <sz val="11"/>
        <color theme="1"/>
        <rFont val="Calibri"/>
        <family val="2"/>
        <scheme val="minor"/>
      </rPr>
      <t>POR/AP/2015/7/7.1 – Axa prioritară 7 – „</t>
    </r>
    <r>
      <rPr>
        <i/>
        <sz val="11"/>
        <color theme="1"/>
        <rFont val="Calibri"/>
        <family val="2"/>
        <scheme val="minor"/>
      </rPr>
      <t>Diversificarea economiilor locale prin dezvoltarea durabilă a turismului”,</t>
    </r>
    <r>
      <rPr>
        <sz val="11"/>
        <color theme="1"/>
        <rFont val="Calibri"/>
        <family val="2"/>
        <scheme val="minor"/>
      </rPr>
      <t xml:space="preserve"> Prioritatea de investiții 7.1. </t>
    </r>
    <r>
      <rPr>
        <i/>
        <sz val="11"/>
        <color theme="1"/>
        <rFont val="Calibri"/>
        <family val="2"/>
        <scheme val="minor"/>
      </rPr>
      <t xml:space="preserve">„Sprijinirea unei cresteri favorabile ocuparii fortei de munca, prin dezvoltarea potentialului endogen ca parte a unei strategii teritoriale pentru anumite zone, care sa include reconversia regiunilor industrial aflate in declin, precum si sporirea accesibilitatii si dezvoltarea resurselor natural si culturale specifice. (Investiţii în infrastructura de turism)”, </t>
    </r>
    <r>
      <rPr>
        <sz val="11"/>
        <color theme="1"/>
        <rFont val="Calibri"/>
        <family val="2"/>
        <scheme val="minor"/>
      </rPr>
      <t>”Cerasella Crăciun BIA”</t>
    </r>
  </si>
  <si>
    <t>Statiunea Bazna, Judetul Sibiu</t>
  </si>
  <si>
    <t>Fundatia International British School of Bucharest</t>
  </si>
  <si>
    <t>Orasul Eforie, Judetul Constanta</t>
  </si>
  <si>
    <t xml:space="preserve">            Municipiul Fetesti,                       Judetul Ialomita</t>
  </si>
  <si>
    <t>Consiliul Judetean Buzau</t>
  </si>
  <si>
    <t>SC Bergamot Developments SRL</t>
  </si>
  <si>
    <t>Administratia Domeniului Public,  Sector 1, Bucuresti</t>
  </si>
  <si>
    <t xml:space="preserve">Primaria Municipiului Iasi </t>
  </si>
  <si>
    <r>
      <rPr>
        <sz val="11"/>
        <color theme="1"/>
        <rFont val="Calibri"/>
        <family val="2"/>
        <scheme val="minor"/>
      </rPr>
      <t>Proiect</t>
    </r>
    <r>
      <rPr>
        <b/>
        <sz val="11"/>
        <color theme="1"/>
        <rFont val="Calibri"/>
        <family val="2"/>
        <scheme val="minor"/>
      </rPr>
      <t xml:space="preserve"> „AMENAJARE SI RENATURARE PARC REGINA MARIA”, Sector 1, Bucuresti, </t>
    </r>
    <r>
      <rPr>
        <sz val="11"/>
        <color theme="1"/>
        <rFont val="Calibri"/>
        <family val="2"/>
        <scheme val="minor"/>
      </rPr>
      <t>sef proiect, specialitate peisagistica, ,”Cerasella Crăciun BIA”, 2018</t>
    </r>
  </si>
  <si>
    <r>
      <rPr>
        <sz val="7"/>
        <color theme="1"/>
        <rFont val="Calibri"/>
        <family val="2"/>
        <scheme val="minor"/>
      </rPr>
      <t xml:space="preserve"> </t>
    </r>
    <r>
      <rPr>
        <sz val="11"/>
        <color theme="1"/>
        <rFont val="Calibri"/>
        <family val="2"/>
        <scheme val="minor"/>
      </rPr>
      <t>Proiect „</t>
    </r>
    <r>
      <rPr>
        <b/>
        <sz val="11"/>
        <color theme="1"/>
        <rFont val="Calibri"/>
        <family val="2"/>
        <scheme val="minor"/>
      </rPr>
      <t xml:space="preserve">RESISTEMATIZARE ZONA DE JOACA SI AGREMENT PARC A. I . CUZA”, Sector 1, Bucuresti, </t>
    </r>
    <r>
      <rPr>
        <sz val="11"/>
        <color theme="1"/>
        <rFont val="Calibri"/>
        <family val="2"/>
        <scheme val="minor"/>
      </rPr>
      <t>sef proiect, specialitate peisagistica,”Cerasella Crăciun BIA”,2018</t>
    </r>
  </si>
  <si>
    <r>
      <rPr>
        <sz val="11"/>
        <color theme="1"/>
        <rFont val="Calibri"/>
        <family val="2"/>
        <scheme val="minor"/>
      </rPr>
      <t>„</t>
    </r>
    <r>
      <rPr>
        <b/>
        <sz val="11"/>
        <color theme="1"/>
        <rFont val="Calibri"/>
        <family val="2"/>
        <scheme val="minor"/>
      </rPr>
      <t>REAMENAJARE PEISAGISTICA / MODERNIZARE ANSAMBLU REZIDENTIAL GREENFIELD, Aleea Temisan, Nr. 290-296 – Zonele 3.7.2., 3.7.3. si Zona Parc”,</t>
    </r>
    <r>
      <rPr>
        <sz val="11"/>
        <color theme="1"/>
        <rFont val="Calibri"/>
        <family val="2"/>
        <scheme val="minor"/>
      </rPr>
      <t xml:space="preserve"> GRAPHIS SPOT SRL</t>
    </r>
  </si>
  <si>
    <r>
      <t>Plan Urbanistic Zonal (P.U.Z.) aferent</t>
    </r>
    <r>
      <rPr>
        <sz val="11"/>
        <color theme="1"/>
        <rFont val="Calibri"/>
        <family val="2"/>
        <scheme val="minor"/>
      </rPr>
      <t xml:space="preserve"> </t>
    </r>
    <r>
      <rPr>
        <b/>
        <sz val="11"/>
        <color theme="1"/>
        <rFont val="Calibri"/>
        <family val="2"/>
        <scheme val="minor"/>
      </rPr>
      <t xml:space="preserve">obiectivului: CONSTRUIRE BLOC DE LOCUINTE DE SERVICIU PENTRU MEDICI”, </t>
    </r>
    <r>
      <rPr>
        <sz val="11"/>
        <color theme="1"/>
        <rFont val="Calibri"/>
        <family val="2"/>
        <scheme val="minor"/>
      </rPr>
      <t>Municipiul Buzau, sef proiect urbanism, 20</t>
    </r>
    <r>
      <rPr>
        <sz val="11"/>
        <color theme="1"/>
        <rFont val="Calibri (Body)"/>
        <charset val="238"/>
      </rPr>
      <t>18 - 2019</t>
    </r>
    <r>
      <rPr>
        <sz val="11"/>
        <color theme="1"/>
        <rFont val="Calibri"/>
        <family val="2"/>
        <scheme val="minor"/>
      </rPr>
      <t xml:space="preserve"> </t>
    </r>
  </si>
  <si>
    <t xml:space="preserve">autor / sef proiect specialitate peisagistica </t>
  </si>
  <si>
    <t xml:space="preserve">autor / sef proiect complex </t>
  </si>
  <si>
    <t>expert dezvoltare durabila</t>
  </si>
  <si>
    <t>Coordonator sectiune de peisaj si urbanism</t>
  </si>
  <si>
    <t xml:space="preserve">Coordonator Sectiune -WP 4 </t>
  </si>
  <si>
    <t>Proiect finalizat, avizat, aprobat</t>
  </si>
  <si>
    <t>Coordonator sectiune de peisaj</t>
  </si>
  <si>
    <t>expert de specialitate componenta mediu si peisagistica, in colectiv</t>
  </si>
  <si>
    <t>autor / șef proiect complex</t>
  </si>
  <si>
    <r>
      <rPr>
        <b/>
        <sz val="11"/>
        <color theme="1"/>
        <rFont val="Calibri"/>
        <family val="2"/>
        <scheme val="minor"/>
      </rPr>
      <t>"STUDIU ZONELE PERIURBANE ALE MUNICIPIULUI BUCUREŞTI",</t>
    </r>
    <r>
      <rPr>
        <sz val="11"/>
        <color theme="1"/>
        <rFont val="Calibri"/>
        <family val="2"/>
        <scheme val="minor"/>
      </rPr>
      <t xml:space="preserve"> URBIS '90</t>
    </r>
  </si>
  <si>
    <r>
      <t>"Propunere de amenajare peisagistica la nivel mezzo- si macro-teritorial - zona Braila Nord"</t>
    </r>
    <r>
      <rPr>
        <sz val="11"/>
        <color theme="1"/>
        <rFont val="Calibri"/>
        <family val="2"/>
        <scheme val="minor"/>
      </rPr>
      <t xml:space="preserve"> din cadrul</t>
    </r>
    <r>
      <rPr>
        <b/>
        <sz val="11"/>
        <color theme="1"/>
        <rFont val="Calibri"/>
        <family val="2"/>
        <scheme val="minor"/>
      </rPr>
      <t xml:space="preserve"> PATZ Periurban Braila. Faza IV: Strategia de dezvoltare a teritoriului de nord al periurbanului municipiului Braila </t>
    </r>
    <r>
      <rPr>
        <sz val="11"/>
        <color theme="1"/>
        <rFont val="Calibri"/>
        <family val="2"/>
        <scheme val="minor"/>
      </rPr>
      <t>(sef proiect: Catalin Sarbu), CCPEC-UAUIM</t>
    </r>
    <r>
      <rPr>
        <sz val="11"/>
        <color rgb="FFFF0000"/>
        <rFont val="Calibri"/>
        <family val="2"/>
        <scheme val="minor"/>
      </rPr>
      <t xml:space="preserve"> </t>
    </r>
  </si>
  <si>
    <r>
      <rPr>
        <b/>
        <sz val="11"/>
        <color theme="1"/>
        <rFont val="Calibri"/>
        <family val="2"/>
        <scheme val="minor"/>
      </rPr>
      <t>"STUDIU DE FUNDAMENTARE ÎN VEDEREA ACTUALIZĂRII Proiectului de Amenajare a Teritoriului National (PATN) – SECŢIUNEA REŢEAUA DE LOCALITĂŢI"</t>
    </r>
    <r>
      <rPr>
        <sz val="11"/>
        <color theme="1"/>
        <rFont val="Calibri"/>
        <family val="2"/>
        <scheme val="minor"/>
      </rPr>
      <t>,  (sef proiect</t>
    </r>
    <r>
      <rPr>
        <sz val="11"/>
        <color rgb="FFFF0000"/>
        <rFont val="Calibri"/>
        <family val="2"/>
        <scheme val="minor"/>
      </rPr>
      <t xml:space="preserve">: </t>
    </r>
    <r>
      <rPr>
        <sz val="11"/>
        <color theme="1"/>
        <rFont val="Calibri"/>
        <family val="2"/>
        <scheme val="minor"/>
      </rPr>
      <t>conf. dr. arh. Gabriel Pascariu), CCPEC-UAUIM</t>
    </r>
  </si>
  <si>
    <t>Consiliul Judetean Galati</t>
  </si>
  <si>
    <t>Consiliul Judetean Gorj</t>
  </si>
  <si>
    <t>COD SMIS 12714</t>
  </si>
  <si>
    <t>Ministerul Cercetarii si   Inovarii</t>
  </si>
  <si>
    <t>Budapest University of Technology and Economics (coordonator echipa extinsa parteneri proiect INTERREG)</t>
  </si>
  <si>
    <t xml:space="preserve">           Primaria Cisnadie,            Judetul Sibiu</t>
  </si>
  <si>
    <t>Primaria Municipiului   Bucuresti</t>
  </si>
  <si>
    <t>Ministerul Dezvoltarii Regionale si Administratiei Publice (MDRAP)</t>
  </si>
  <si>
    <t>Primaria Municipiului        Galati</t>
  </si>
  <si>
    <r>
      <t>Studiul: „</t>
    </r>
    <r>
      <rPr>
        <b/>
        <sz val="11"/>
        <rFont val="Calibri"/>
        <family val="2"/>
        <scheme val="minor"/>
      </rPr>
      <t>Spațiul public, calitatea vieții urbane și Peisajul ca resursă fragila - Mezzo-peisajul și Peisajul Natural, Antropic și Cultural în Municipiul București”,</t>
    </r>
    <r>
      <rPr>
        <sz val="11"/>
        <rFont val="Calibri"/>
        <family val="2"/>
        <scheme val="minor"/>
      </rPr>
      <t xml:space="preserve"> pentru „</t>
    </r>
    <r>
      <rPr>
        <b/>
        <sz val="11"/>
        <rFont val="Calibri"/>
        <family val="2"/>
        <scheme val="minor"/>
      </rPr>
      <t xml:space="preserve">Strategia de dezvoltare urbană integrată a Municipiului Bucureşti şi a teritoriului său de susţinere şi influenţă - Conceptul Strategic Bucureşti 2035”, </t>
    </r>
    <r>
      <rPr>
        <sz val="11"/>
        <rFont val="Calibri"/>
        <family val="2"/>
        <scheme val="minor"/>
      </rPr>
      <t>CCPEC-UAUIM,</t>
    </r>
    <r>
      <rPr>
        <b/>
        <sz val="11"/>
        <rFont val="Calibri"/>
        <family val="2"/>
        <scheme val="minor"/>
      </rPr>
      <t xml:space="preserve"> </t>
    </r>
    <r>
      <rPr>
        <sz val="11"/>
        <rFont val="Calibri"/>
        <family val="2"/>
        <scheme val="minor"/>
      </rPr>
      <t>(sef proiect complex: prof. dr. arh. Constantin Enache, manager proiect conf. dr. arh. Liviu Ianăși), proiectul a obtinut Premiul pentru "C</t>
    </r>
    <r>
      <rPr>
        <i/>
        <sz val="11"/>
        <rFont val="Calibri"/>
        <family val="2"/>
        <scheme val="minor"/>
      </rPr>
      <t xml:space="preserve">ontribuție la fundamentarea și dezvoltarea planificării strategice urbane și teritoriale", </t>
    </r>
    <r>
      <rPr>
        <sz val="11"/>
        <rFont val="Calibri"/>
        <family val="2"/>
        <scheme val="minor"/>
      </rPr>
      <t>oferit de Ministerul Dezvoltării Regionale şi Turismului, în cadrul Bienalei Naţionale de Arhitectură Bucureşti 2012, Muzeul Naţional de Istorie, octombrie-noiembrie, 2012.</t>
    </r>
  </si>
  <si>
    <t>Sef proiect specialitate peisagistica</t>
  </si>
  <si>
    <t>Autor studiu de urbanism, spatiu public si peisaj</t>
  </si>
  <si>
    <t xml:space="preserve">Sef proiect specialitate peisagistica </t>
  </si>
  <si>
    <t>Sef proiect complex</t>
  </si>
  <si>
    <t>sef proiect studiu de peisaj</t>
  </si>
  <si>
    <t xml:space="preserve"> Coordonator echipa peisaj, urbanism, amenajarea teritoriului, dezvoltare regionala si baza de date GIS,   key-expert</t>
  </si>
  <si>
    <t>Coordontaor Proiect - Partener UAUIM – P4</t>
  </si>
  <si>
    <t>Responsabil Sectiune Urbanism si Peisagistica</t>
  </si>
  <si>
    <t>Membru in echipa</t>
  </si>
  <si>
    <t xml:space="preserve">Responsabil Sectiune </t>
  </si>
  <si>
    <t>Coordonator sectiune de peisaj si patrimoniu natural, cultural si istoric</t>
  </si>
  <si>
    <t>2009-2011</t>
  </si>
  <si>
    <t>Nr. 5 / 2012</t>
  </si>
  <si>
    <t>Nr. 17 / 2009</t>
  </si>
  <si>
    <r>
      <t xml:space="preserve">Proiect Macropeisaj - </t>
    </r>
    <r>
      <rPr>
        <b/>
        <sz val="11"/>
        <rFont val="Calibri"/>
        <family val="2"/>
        <scheme val="minor"/>
      </rPr>
      <t>“AMENAJARE PEISAGISTICĂ AUTOSTRADA A3 BUCUREȘTI – BRAȘOV / Secțiunea București-Ploiești",</t>
    </r>
    <r>
      <rPr>
        <sz val="11"/>
        <rFont val="Calibri"/>
        <family val="2"/>
        <scheme val="minor"/>
      </rPr>
      <t xml:space="preserve"> ”Cerasella Crăciun BIA"</t>
    </r>
  </si>
  <si>
    <r>
      <rPr>
        <sz val="11"/>
        <color theme="1"/>
        <rFont val="Calibri"/>
        <family val="2"/>
        <scheme val="minor"/>
      </rPr>
      <t xml:space="preserve">Proiect de strategie urbana si de peisaj </t>
    </r>
    <r>
      <rPr>
        <b/>
        <sz val="11"/>
        <color theme="1"/>
        <rFont val="Calibri"/>
        <family val="2"/>
        <scheme val="minor"/>
      </rPr>
      <t xml:space="preserve">“Concept General Strategic pentru Zona Culturala, de Sport si Agrement – Port Cultural Cetate”, </t>
    </r>
    <r>
      <rPr>
        <sz val="11"/>
        <color theme="1"/>
        <rFont val="Calibri"/>
        <family val="2"/>
        <scheme val="minor"/>
      </rPr>
      <t>Comuna Cetate, Judetul Dolj, „Cerasella Craciun BIA”</t>
    </r>
  </si>
  <si>
    <t>Primaria Municipiului Bucuresti</t>
  </si>
  <si>
    <r>
      <rPr>
        <sz val="11"/>
        <color rgb="FF000000"/>
        <rFont val="Calibri"/>
        <family val="2"/>
        <scheme val="minor"/>
      </rPr>
      <t>URBIS '90 /</t>
    </r>
    <r>
      <rPr>
        <b/>
        <sz val="11"/>
        <color rgb="FF000000"/>
        <rFont val="Calibri"/>
        <family val="2"/>
        <scheme val="minor"/>
      </rPr>
      <t xml:space="preserve"> </t>
    </r>
    <r>
      <rPr>
        <sz val="11"/>
        <color indexed="8"/>
        <rFont val="Calibri"/>
        <family val="2"/>
        <scheme val="minor"/>
      </rPr>
      <t>1997</t>
    </r>
  </si>
  <si>
    <t>Nr. P17 /        9 noiembrie 2018</t>
  </si>
  <si>
    <t>CCBIA / 2012</t>
  </si>
  <si>
    <t>Nr. 18 / 29 mai 2019</t>
  </si>
  <si>
    <t>Nr. 17 / 17 mai 2019</t>
  </si>
  <si>
    <t xml:space="preserve"> Nr. 41 /        15 aprilie  2019.          (Nr. 86033 /  4 aprilie 2019)</t>
  </si>
  <si>
    <t>Nr. U42 /       5 decembrie 2018            (Nr. 109 /     7 noiembrie 2018)</t>
  </si>
  <si>
    <t>Nr. 37 / 16 august 2017</t>
  </si>
  <si>
    <t xml:space="preserve"> Nr. 37 - 2  / 20 octombrie 2017</t>
  </si>
  <si>
    <r>
      <rPr>
        <sz val="11"/>
        <color theme="1"/>
        <rFont val="Calibri"/>
        <family val="2"/>
        <scheme val="minor"/>
      </rPr>
      <t xml:space="preserve">Etapa 1 - </t>
    </r>
    <r>
      <rPr>
        <b/>
        <sz val="11"/>
        <color theme="1"/>
        <rFont val="Calibri"/>
        <family val="2"/>
        <scheme val="minor"/>
      </rPr>
      <t>"CONCEPT DESIGN PEISAGISTIC SI AMBIENTAL - ANSAMBLU REZIDENTIAL „LUXURIA” - EXPOZITIEI”</t>
    </r>
  </si>
  <si>
    <r>
      <t xml:space="preserve">Etapa 2 - </t>
    </r>
    <r>
      <rPr>
        <b/>
        <sz val="11"/>
        <color theme="1"/>
        <rFont val="Calibri"/>
        <family val="2"/>
        <scheme val="minor"/>
      </rPr>
      <t>“AMENAJARE PEISAGISTICA SI DESIGN URBAN – ANSAMBLU REZIDENTIAL „LUXURIA” - EXPOZITIEI”</t>
    </r>
    <r>
      <rPr>
        <sz val="11"/>
        <color theme="1"/>
        <rFont val="Calibri"/>
        <family val="2"/>
        <scheme val="minor"/>
      </rPr>
      <t>, SF, PT si DDE,  ”Cerasella Crăciun BIA”</t>
    </r>
  </si>
  <si>
    <t>Nr. 40 / 14 septembrie 2018            (Nr. 108 / 16093 / 28 septembrie 2018)</t>
  </si>
  <si>
    <t>iulie 2014</t>
  </si>
  <si>
    <t>iunie 2014</t>
  </si>
  <si>
    <t>180 pag.</t>
  </si>
  <si>
    <t>80 pag.</t>
  </si>
  <si>
    <t>Tipografia  Universitatii de Arhitectura si Urbanism  "Ion Mincu", București</t>
  </si>
  <si>
    <r>
      <t xml:space="preserve">Craciun, Cerasella </t>
    </r>
    <r>
      <rPr>
        <sz val="11"/>
        <color rgb="FF000000"/>
        <rFont val="Calibri"/>
        <family val="2"/>
      </rPr>
      <t>(coordonatior sectiune peisaj) in</t>
    </r>
    <r>
      <rPr>
        <b/>
        <sz val="11"/>
        <color indexed="8"/>
        <rFont val="Calibri"/>
        <family val="2"/>
      </rPr>
      <t xml:space="preserve"> echipa de proiect  a Center of Excellence in Planning - CEP </t>
    </r>
    <r>
      <rPr>
        <sz val="11"/>
        <color rgb="FF000000"/>
        <rFont val="Calibri"/>
        <family val="2"/>
      </rPr>
      <t>(coordonator proiect si editor catalog: dr. arh. Mircea Enache)</t>
    </r>
  </si>
  <si>
    <r>
      <rPr>
        <b/>
        <sz val="11"/>
        <color rgb="FF000000"/>
        <rFont val="Calibri"/>
        <family val="2"/>
      </rPr>
      <t>Craciun, Cerasella</t>
    </r>
    <r>
      <rPr>
        <sz val="11"/>
        <color indexed="8"/>
        <rFont val="Calibri"/>
        <family val="2"/>
        <charset val="238"/>
      </rPr>
      <t xml:space="preserve">         (editor catalog de proiecte, indrumator și coordonator proiect didactic-educational)</t>
    </r>
  </si>
  <si>
    <r>
      <rPr>
        <b/>
        <sz val="11"/>
        <color rgb="FF000000"/>
        <rFont val="Calibri"/>
        <family val="2"/>
      </rPr>
      <t>Craciun, Cerasella</t>
    </r>
    <r>
      <rPr>
        <sz val="11"/>
        <color indexed="8"/>
        <rFont val="Calibri"/>
        <family val="2"/>
        <charset val="238"/>
      </rPr>
      <t xml:space="preserve">         (editor coordonator, proiect didactic-educational)</t>
    </r>
  </si>
  <si>
    <t>105 pag.</t>
  </si>
  <si>
    <t>Brosura de prezentare a activitatii de cercetare-proiectare a Facultatii de Urbanism, din UAUIM</t>
  </si>
  <si>
    <t>”Reamenajarea și Revitalizarea Peisagistică a Parcului I.O.R., sector 3, București”</t>
  </si>
  <si>
    <r>
      <rPr>
        <b/>
        <sz val="11"/>
        <color theme="1"/>
        <rFont val="Arial"/>
        <family val="2"/>
      </rPr>
      <t xml:space="preserve">„Bucharest Central station flagship project for Romania. White Paper - Opportunity Study”, </t>
    </r>
    <r>
      <rPr>
        <sz val="11"/>
        <color theme="1"/>
        <rFont val="Arial"/>
        <family val="2"/>
      </rPr>
      <t>Center of Excellence in Planning (CEP)</t>
    </r>
  </si>
  <si>
    <t xml:space="preserve">Proiect aprobat si avizat la nivel faza SF, aflat în derulare fazele PT, DDE   </t>
  </si>
  <si>
    <t>Primaria Orasului Eforie, Judetul Constanta</t>
  </si>
  <si>
    <t>Primaria Orasului Predeal, Judetul Brasov</t>
  </si>
  <si>
    <t>P41/15 aprilie 2019 (Nr. 86033 /  4 aprilie 2019)</t>
  </si>
  <si>
    <t>Finalizat, Avizat si aprobat Etapa SF</t>
  </si>
  <si>
    <t>2017-2018</t>
  </si>
  <si>
    <t>Finalizat, Avizat si aprobat Etapa SF, evaluat pentru finantare, in perioada de semnare contract de finantare</t>
  </si>
  <si>
    <t>Primaria Municipiului Caransebeș, Judetul Caraș-Severin</t>
  </si>
  <si>
    <r>
      <rPr>
        <b/>
        <sz val="11"/>
        <color theme="1"/>
        <rFont val="Calibri"/>
        <family val="2"/>
        <scheme val="minor"/>
      </rPr>
      <t>"FOISOR DE OBSERVATIE TIP TURN-BELVEDERE"</t>
    </r>
    <r>
      <rPr>
        <sz val="11"/>
        <color theme="1"/>
        <rFont val="Calibri"/>
        <family val="2"/>
        <scheme val="minor"/>
      </rPr>
      <t xml:space="preserve"> (H=18M)  in cadrul proiectului complex cu finantare europeana "</t>
    </r>
    <r>
      <rPr>
        <b/>
        <sz val="11"/>
        <color theme="1"/>
        <rFont val="Calibri"/>
        <family val="2"/>
        <scheme val="minor"/>
      </rPr>
      <t>AMENAJAREA OBIECTIVULUI TURISTIC NATURAL DE UTILITATE PUBLICA - LACUL BELONA"</t>
    </r>
    <r>
      <rPr>
        <b/>
        <i/>
        <sz val="11"/>
        <color theme="1"/>
        <rFont val="Calibri"/>
        <family val="2"/>
        <scheme val="minor"/>
      </rPr>
      <t xml:space="preserve">, </t>
    </r>
    <r>
      <rPr>
        <b/>
        <sz val="11"/>
        <color theme="1"/>
        <rFont val="Calibri"/>
        <family val="2"/>
        <scheme val="minor"/>
      </rPr>
      <t>Orasul Eforie, Jud. Constanta</t>
    </r>
    <r>
      <rPr>
        <sz val="11"/>
        <color theme="1"/>
        <rFont val="Calibri"/>
        <family val="2"/>
        <scheme val="minor"/>
      </rPr>
      <t xml:space="preserve">, sef proiect arhitectura si amenajare peisagistică parc aferent lac, (Fazele  P.T., D.D.E., POE, PAC, DOA si Servicii de Asistenta Tehnica), prin </t>
    </r>
    <r>
      <rPr>
        <b/>
        <sz val="11"/>
        <color theme="1"/>
        <rFont val="Calibri"/>
        <family val="2"/>
        <scheme val="minor"/>
      </rPr>
      <t>Programul Operational Regional POR 2014-2020</t>
    </r>
    <r>
      <rPr>
        <sz val="11"/>
        <color theme="1"/>
        <rFont val="Calibri"/>
        <family val="2"/>
        <scheme val="minor"/>
      </rPr>
      <t>, din Fondul  European pentru  Dezvoltare Regionala   (FEDR):</t>
    </r>
    <r>
      <rPr>
        <b/>
        <sz val="11"/>
        <color theme="1"/>
        <rFont val="Calibri"/>
        <family val="2"/>
        <scheme val="minor"/>
      </rPr>
      <t xml:space="preserve">  </t>
    </r>
    <r>
      <rPr>
        <sz val="11"/>
        <color theme="1"/>
        <rFont val="Calibri"/>
        <family val="2"/>
        <scheme val="minor"/>
      </rPr>
      <t>POR/AP/2015/7/7.1 – Axa prioritară 7 – „</t>
    </r>
    <r>
      <rPr>
        <b/>
        <i/>
        <sz val="11"/>
        <color theme="1"/>
        <rFont val="Calibri"/>
        <family val="2"/>
        <scheme val="minor"/>
      </rPr>
      <t>Diversificarea economiilor locale prin dezvoltarea durabilă a turismului”,</t>
    </r>
    <r>
      <rPr>
        <sz val="11"/>
        <color theme="1"/>
        <rFont val="Calibri"/>
        <family val="2"/>
        <scheme val="minor"/>
      </rPr>
      <t xml:space="preserve"> Prioritatea de investiții 7.1. </t>
    </r>
    <r>
      <rPr>
        <i/>
        <sz val="11"/>
        <color theme="1"/>
        <rFont val="Calibri"/>
        <family val="2"/>
        <scheme val="minor"/>
      </rPr>
      <t>„Sprijinirea unei cresteri favorabile ocuparii fortei de munca, prin dezvoltarea potentialului endogen ca parte a unei strategii teritoriale pentru anumite zone, care sa include reconversia regiunilor industrial aflate in declin, precum si sporirea accesibilitatii si dezvoltarea resurselor natural si culturale specifice. (Investiţii în infrastructura de turism)”,</t>
    </r>
    <r>
      <rPr>
        <sz val="11"/>
        <color theme="1"/>
        <rFont val="Calibri"/>
        <family val="2"/>
        <scheme val="minor"/>
      </rPr>
      <t xml:space="preserve"> GRAPHIS SPOT IMPEX SRL</t>
    </r>
  </si>
  <si>
    <r>
      <rPr>
        <b/>
        <sz val="11"/>
        <color theme="1"/>
        <rFont val="Calibri"/>
        <family val="2"/>
        <scheme val="minor"/>
      </rPr>
      <t>"AMFITEATRU TIP PROMENADA TERASATA"</t>
    </r>
    <r>
      <rPr>
        <sz val="11"/>
        <color theme="1"/>
        <rFont val="Calibri"/>
        <family val="2"/>
        <scheme val="minor"/>
      </rPr>
      <t xml:space="preserve"> in cadrul proiectului integrat</t>
    </r>
    <r>
      <rPr>
        <b/>
        <sz val="11"/>
        <color theme="1"/>
        <rFont val="Calibri"/>
        <family val="2"/>
        <scheme val="minor"/>
      </rPr>
      <t xml:space="preserve"> "REFUNCȚIONALIZARE  ZONĂ CENTRALĂ ORAȘ PREDEAL,</t>
    </r>
    <r>
      <rPr>
        <sz val="11"/>
        <color theme="1"/>
        <rFont val="Calibri"/>
        <family val="2"/>
        <scheme val="minor"/>
      </rPr>
      <t xml:space="preserve"> sef proiect complex, Aplicatie europeana in cadrul Programului Operațional Regional POR 2014 – 2020, Axa prioritară 7 – </t>
    </r>
    <r>
      <rPr>
        <b/>
        <i/>
        <sz val="11"/>
        <color theme="1"/>
        <rFont val="Calibri"/>
        <family val="2"/>
        <scheme val="minor"/>
      </rPr>
      <t>Diversificarea economiilor locale prin dezvoltarea durabilă a turismului</t>
    </r>
    <r>
      <rPr>
        <sz val="11"/>
        <color theme="1"/>
        <rFont val="Calibri"/>
        <family val="2"/>
        <scheme val="minor"/>
      </rPr>
      <t xml:space="preserve">, Prioritatea de investiții 7.1 - </t>
    </r>
    <r>
      <rPr>
        <i/>
        <sz val="11"/>
        <color theme="1"/>
        <rFont val="Calibri"/>
        <family val="2"/>
        <scheme val="minor"/>
      </rPr>
      <t>Sprijinirea unei creșteri favorabile ocupării forței de muncă, prin dezvoltarea potențialului endogen ca parte a unei strategii teritoriale pentru anumite zone, care să includă reconversia regiunilor industriale aflate în declin, precum și sporirea accesibilității și dezvoltarea resurselor naturale și culturale specifice</t>
    </r>
    <r>
      <rPr>
        <sz val="11"/>
        <color theme="1"/>
        <rFont val="Calibri"/>
        <family val="2"/>
        <scheme val="minor"/>
      </rPr>
      <t>, GRAPHIS SPOT SRL</t>
    </r>
  </si>
  <si>
    <r>
      <t>„AMFITEATRU - OBIECTIV TURISTIC ACCESIBILIZAT PENTRU PERSOANELE CU DIZABILITATI"</t>
    </r>
    <r>
      <rPr>
        <sz val="11"/>
        <color theme="1"/>
        <rFont val="Calibri"/>
        <family val="2"/>
        <scheme val="minor"/>
      </rPr>
      <t xml:space="preserve">si </t>
    </r>
    <r>
      <rPr>
        <b/>
        <sz val="11"/>
        <color theme="1"/>
        <rFont val="Calibri"/>
        <family val="2"/>
        <scheme val="minor"/>
      </rPr>
      <t xml:space="preserve">"CORP ADMINISTRATIV", </t>
    </r>
    <r>
      <rPr>
        <sz val="11"/>
        <color theme="1"/>
        <rFont val="Calibri"/>
        <family val="2"/>
        <scheme val="minor"/>
      </rPr>
      <t xml:space="preserve">in cadrul proiectului complex </t>
    </r>
    <r>
      <rPr>
        <b/>
        <sz val="11"/>
        <color theme="1"/>
        <rFont val="Calibri"/>
        <family val="2"/>
        <scheme val="minor"/>
      </rPr>
      <t>”PARC ORAȘ AZUGA – Amenajare, Realizare obiective turistice și Accesibilizarea funcțiunilor”</t>
    </r>
    <r>
      <rPr>
        <sz val="11"/>
        <color rgb="FF333333"/>
        <rFont val="Calibri"/>
        <family val="2"/>
        <scheme val="minor"/>
      </rPr>
      <t>, Programului Operațional Regional POR</t>
    </r>
    <r>
      <rPr>
        <sz val="11"/>
        <color theme="1"/>
        <rFont val="Calibri"/>
        <family val="2"/>
        <scheme val="minor"/>
      </rPr>
      <t xml:space="preserve"> 2014-2020, Axa prioritară 7 - </t>
    </r>
    <r>
      <rPr>
        <b/>
        <i/>
        <sz val="11"/>
        <color theme="1"/>
        <rFont val="Calibri"/>
        <family val="2"/>
        <scheme val="minor"/>
      </rPr>
      <t>Diversificarea economiilor locale prin dezvoltarea durabilă a turismului,</t>
    </r>
    <r>
      <rPr>
        <i/>
        <sz val="11"/>
        <color theme="1"/>
        <rFont val="Calibri"/>
        <family val="2"/>
        <scheme val="minor"/>
      </rPr>
      <t xml:space="preserve"> </t>
    </r>
    <r>
      <rPr>
        <sz val="11"/>
        <color theme="1"/>
        <rFont val="Calibri"/>
        <family val="2"/>
        <scheme val="minor"/>
      </rPr>
      <t xml:space="preserve">prioritatea de investiţii, 7.1 - </t>
    </r>
    <r>
      <rPr>
        <i/>
        <sz val="11"/>
        <color theme="1"/>
        <rFont val="Calibri"/>
        <family val="2"/>
        <scheme val="minor"/>
      </rPr>
      <t xml:space="preserve">Sprijinirea unei creșteri favorabile ocupării forței de muncă, prin dezvoltarea potențialului endogen ca parte a unei strategii teritoriale pentru anumite zone, care să includă reconversia regiunilor industriale aflate în declin, precum și sporirea accesibilității și dezvoltarea resurselor naturale și culturale specifice (Investiţii în infrastructura de turism), </t>
    </r>
    <r>
      <rPr>
        <sz val="11"/>
        <color theme="1"/>
        <rFont val="Calibri"/>
        <family val="2"/>
        <scheme val="minor"/>
      </rPr>
      <t>”Cerasella Crăciun BIA”</t>
    </r>
  </si>
  <si>
    <t>Nr. 12277 / 9 octombrie 2017</t>
  </si>
  <si>
    <t>Nr. A9 / 20 septembrie 2017 (Nr. 21711 / 13 septembrie 2017)</t>
  </si>
  <si>
    <t>Nr. 108 / 16093 / 28 septembrie 2016</t>
  </si>
  <si>
    <t>Act Aditional Nr. 1/2048/1 februarie 2017 la Ctr. Nr. 108 / 16093 / 28 septembrie 2016</t>
  </si>
  <si>
    <r>
      <rPr>
        <b/>
        <sz val="11"/>
        <color theme="1"/>
        <rFont val="Calibri"/>
        <family val="2"/>
        <scheme val="minor"/>
      </rPr>
      <t xml:space="preserve">„TERENURI DE SPORT CU TRIBUNA SI VESTIARE”, </t>
    </r>
    <r>
      <rPr>
        <sz val="11"/>
        <color theme="1"/>
        <rFont val="Calibri"/>
        <family val="2"/>
        <scheme val="minor"/>
      </rPr>
      <t xml:space="preserve"> in cadrul proiectului integrat "REFUNCȚIONALIZARE  ZONĂ CENTRALĂ ORAȘ PREDEAL, sef proiect complex, Aplicatie europeana in cadrul Programului Operațional Regional POR 2014 – 2020, Axa prioritară 7 – </t>
    </r>
    <r>
      <rPr>
        <b/>
        <i/>
        <sz val="11"/>
        <color theme="1"/>
        <rFont val="Calibri"/>
        <family val="2"/>
        <scheme val="minor"/>
      </rPr>
      <t>Diversificarea economiilor locale prin dezvoltarea durabilă a turismului,</t>
    </r>
    <r>
      <rPr>
        <sz val="11"/>
        <color theme="1"/>
        <rFont val="Calibri"/>
        <family val="2"/>
        <scheme val="minor"/>
      </rPr>
      <t xml:space="preserve"> Prioritatea de investiții 7.1 - </t>
    </r>
    <r>
      <rPr>
        <i/>
        <sz val="11"/>
        <color theme="1"/>
        <rFont val="Calibri"/>
        <family val="2"/>
        <scheme val="minor"/>
      </rPr>
      <t>Sprijinirea unei creșteri favorabile ocupării forței de muncă, prin dezvoltarea potențialului endogen ca parte a unei strategii teritoriale pentru anumite zone, care să includă reconversia regiunilor industriale aflate în declin, precum și sporirea accesibilității și dezvoltarea resurselor naturale și culturale specifice</t>
    </r>
    <r>
      <rPr>
        <sz val="11"/>
        <color theme="1"/>
        <rFont val="Calibri"/>
        <family val="2"/>
        <scheme val="minor"/>
      </rPr>
      <t>, GRAPHIS SPOT SRL</t>
    </r>
  </si>
  <si>
    <r>
      <rPr>
        <b/>
        <sz val="11"/>
        <color theme="1"/>
        <rFont val="Calibri"/>
        <family val="2"/>
        <scheme val="minor"/>
      </rPr>
      <t>PAVILION TIP LANDMARK,</t>
    </r>
    <r>
      <rPr>
        <sz val="11"/>
        <color theme="1"/>
        <rFont val="Calibri"/>
        <family val="2"/>
        <scheme val="minor"/>
      </rPr>
      <t xml:space="preserve"> in cadrul proiectului ”</t>
    </r>
    <r>
      <rPr>
        <b/>
        <sz val="11"/>
        <color rgb="FF333333"/>
        <rFont val="Calibri"/>
        <family val="2"/>
        <scheme val="minor"/>
      </rPr>
      <t xml:space="preserve">REINTERPRETARE FUNCTIONALA PRIN AMENAJAREA SI CONSERVAREA RUINELOR – BISERICA MEDIEVALA DE SEC. XIII-XIV”, </t>
    </r>
    <r>
      <rPr>
        <sz val="11"/>
        <color theme="1"/>
        <rFont val="Calibri"/>
        <family val="2"/>
        <scheme val="minor"/>
      </rPr>
      <t xml:space="preserve">șef proiect arhitectura si amenajare peisagistica ambientala, </t>
    </r>
    <r>
      <rPr>
        <sz val="11"/>
        <color rgb="FF333333"/>
        <rFont val="Calibri"/>
        <family val="2"/>
        <scheme val="minor"/>
      </rPr>
      <t>Programul Operational Regional 2017/5/5.1/SUERD/1-</t>
    </r>
    <r>
      <rPr>
        <b/>
        <sz val="11"/>
        <color rgb="FF333333"/>
        <rFont val="Calibri"/>
        <family val="2"/>
        <scheme val="minor"/>
      </rPr>
      <t>Apel de proiecte dedicat sprijinirii obiectivelor Strategiei Uniunii Europene pentru Regiunea Dunării în ce privește Aria prioritară 3 a SUERD,</t>
    </r>
    <r>
      <rPr>
        <sz val="11"/>
        <color rgb="FF333333"/>
        <rFont val="Calibri"/>
        <family val="2"/>
        <scheme val="minor"/>
      </rPr>
      <t xml:space="preserve"> </t>
    </r>
    <r>
      <rPr>
        <b/>
        <sz val="11"/>
        <color rgb="FF333333"/>
        <rFont val="Calibri"/>
        <family val="2"/>
        <scheme val="minor"/>
      </rPr>
      <t>“</t>
    </r>
    <r>
      <rPr>
        <b/>
        <i/>
        <sz val="11"/>
        <color rgb="FF333333"/>
        <rFont val="Calibri"/>
        <family val="2"/>
        <scheme val="minor"/>
      </rPr>
      <t>Promovarea culturii și a turismului, a contactelor directe între oameni</t>
    </r>
    <r>
      <rPr>
        <b/>
        <sz val="11"/>
        <color rgb="FF333333"/>
        <rFont val="Calibri"/>
        <family val="2"/>
        <scheme val="minor"/>
      </rPr>
      <t>”</t>
    </r>
    <r>
      <rPr>
        <sz val="11"/>
        <color rgb="FF333333"/>
        <rFont val="Calibri"/>
        <family val="2"/>
        <scheme val="minor"/>
      </rPr>
      <t>,</t>
    </r>
    <r>
      <rPr>
        <sz val="11"/>
        <color theme="1"/>
        <rFont val="Calibri"/>
        <family val="2"/>
        <scheme val="minor"/>
      </rPr>
      <t xml:space="preserve">”Cerasella Crăciun BIA” </t>
    </r>
  </si>
  <si>
    <r>
      <rPr>
        <b/>
        <sz val="11"/>
        <color theme="1"/>
        <rFont val="Calibri"/>
        <family val="2"/>
        <scheme val="minor"/>
      </rPr>
      <t>'REABILITARE SI MODERNIZARE ZONA DE AGREMENT C.A. ROSETTI'', Municipiul Iasi,</t>
    </r>
    <r>
      <rPr>
        <sz val="11"/>
        <color theme="1"/>
        <rFont val="Calibri"/>
        <family val="2"/>
        <scheme val="minor"/>
      </rPr>
      <t xml:space="preserve"> </t>
    </r>
    <r>
      <rPr>
        <sz val="11"/>
        <color theme="1"/>
        <rFont val="Calibri (Body)"/>
        <charset val="238"/>
      </rPr>
      <t>depus in cadrul Programului Operațional Regional POR 2014 – 2020, Axa prioritară 7 "</t>
    </r>
    <r>
      <rPr>
        <b/>
        <i/>
        <sz val="11"/>
        <color theme="1"/>
        <rFont val="Calibri (Body)"/>
        <charset val="238"/>
      </rPr>
      <t>Diversificarea economiilor locale prin dezvoltarea durabilă a turismului</t>
    </r>
    <r>
      <rPr>
        <sz val="11"/>
        <color theme="1"/>
        <rFont val="Calibri (Body)"/>
        <charset val="238"/>
      </rPr>
      <t>", Prioritatea de investiții 7.1 - "</t>
    </r>
    <r>
      <rPr>
        <i/>
        <sz val="11"/>
        <color theme="1"/>
        <rFont val="Calibri (Body)"/>
        <charset val="238"/>
      </rPr>
      <t>Sprijinirea unei creșteri favorabile ocupării forței de muncă, prin dezvoltarea potențialului endogen ca parte a unei strategii teritoriale pentru anumite zone, care să includă reconversia regiunilor industriale aflate în declin, precum și sporirea accesibilității și dezvoltarea resurselor naturale și culturale specifice"</t>
    </r>
    <r>
      <rPr>
        <sz val="11"/>
        <color theme="1"/>
        <rFont val="Calibri (Body)"/>
        <charset val="238"/>
      </rPr>
      <t>,</t>
    </r>
    <r>
      <rPr>
        <b/>
        <sz val="11"/>
        <color rgb="FFFF0000"/>
        <rFont val="Calibri (Body)"/>
        <charset val="238"/>
      </rPr>
      <t xml:space="preserve"> </t>
    </r>
    <r>
      <rPr>
        <sz val="11"/>
        <color theme="1"/>
        <rFont val="Calibri"/>
        <family val="2"/>
        <scheme val="minor"/>
      </rPr>
      <t xml:space="preserve"> GRAPHIS SPOT IMPEX SRL</t>
    </r>
  </si>
  <si>
    <t>Nr. 39 / 13 martie 2018</t>
  </si>
  <si>
    <r>
      <t xml:space="preserve">"Plan Urbanistic General (P.U.G.) – Comuna Stancuta, Judetul Braila", </t>
    </r>
    <r>
      <rPr>
        <sz val="11"/>
        <color theme="1"/>
        <rFont val="Calibri"/>
        <family val="2"/>
        <scheme val="minor"/>
      </rPr>
      <t>GRAPHIS SPOT SRL</t>
    </r>
  </si>
  <si>
    <t>Nr. 3301 / 12 octombrie 2015</t>
  </si>
  <si>
    <t>Nr. 2487 / 19 august 2016</t>
  </si>
  <si>
    <t>2016-2019</t>
  </si>
  <si>
    <r>
      <rPr>
        <b/>
        <sz val="11"/>
        <rFont val="Calibri"/>
        <family val="2"/>
        <scheme val="minor"/>
      </rPr>
      <t xml:space="preserve">,,ELABORAREA STUDIULUI CONCEPTUAL PRIVIND REALIZAREA UNEI VIZIUNI ARHITECTURALE INTEGRATE PENTRU CAMPUSUL ACADEMIEI NAȚIONALE DE INFORMAȚII ,,MIHAI VITEAZUL”, </t>
    </r>
    <r>
      <rPr>
        <sz val="11"/>
        <rFont val="Calibri"/>
        <family val="2"/>
        <scheme val="minor"/>
      </rPr>
      <t>ANIMV, UAUIM, sef proiect de specialitate peisagistica, (Coordonator proiect complex: prof. dr. arh. Marian Moiceanu, Sef Proiect Arhitectura: prof. dr. arh. Georgica Mitrache, Sef Proiec Urbanism si Peisagistica Cerasella Craciun,  , Sef Proiect Design: dr. arh. Justin Baroncea), UAUIM</t>
    </r>
  </si>
  <si>
    <t>UAUIM / 2017</t>
  </si>
  <si>
    <t>Finalizat</t>
  </si>
  <si>
    <t>Finalizat, aflat în avizare / aprobare</t>
  </si>
  <si>
    <t>Nr. 13282 / 9 octombrie 2017</t>
  </si>
  <si>
    <t>Nr. 8779 / 7 august 2018</t>
  </si>
  <si>
    <r>
      <t xml:space="preserve">Proiect Amenajare Peisagistică a zonei aferente </t>
    </r>
    <r>
      <rPr>
        <b/>
        <sz val="11"/>
        <color theme="1"/>
        <rFont val="Calibri"/>
        <family val="2"/>
        <scheme val="minor"/>
      </rPr>
      <t>„TERENURILOR DE SPORT CU TRIBUNA SI VESTIARE”,</t>
    </r>
    <r>
      <rPr>
        <sz val="11"/>
        <color theme="1"/>
        <rFont val="Calibri"/>
        <family val="2"/>
        <scheme val="minor"/>
      </rPr>
      <t xml:space="preserve">  Oras Predeal, Județul Brașov, GRAPHIS SPOT SRL</t>
    </r>
  </si>
  <si>
    <r>
      <t>Plan Urbanistic General (P.U.G.) - COMUNA Bertestii de Jos, Judetul Braila</t>
    </r>
    <r>
      <rPr>
        <sz val="11"/>
        <rFont val="Calibri"/>
        <family val="2"/>
        <scheme val="minor"/>
      </rPr>
      <t>, „Cerasella Craciun BIA”</t>
    </r>
  </si>
  <si>
    <r>
      <t xml:space="preserve"> </t>
    </r>
    <r>
      <rPr>
        <b/>
        <sz val="11"/>
        <rFont val="Calibri"/>
        <family val="2"/>
        <scheme val="minor"/>
      </rPr>
      <t xml:space="preserve">Studii de Fundamentare - Plan Urbanistic General (P.U.G.) COMUNA Bertestii de Jos, Judetul Braila: </t>
    </r>
    <r>
      <rPr>
        <sz val="11"/>
        <rFont val="Calibri"/>
        <family val="2"/>
        <scheme val="minor"/>
      </rPr>
      <t xml:space="preserve"> Studiul istoric URBAN si zone protejate construite. raport de diagnostic arheologic / studiuL de MEDIU. vulnerabilitati si riscuri / Potentialul economic si turistic. Infrastructura industriei si serviciilor, dotarilE publice si premize privind extinderea intravilanului / infrastructura. circulatii, transport si retele tehnico-edilitare – studii aferente Plan Urbanistic General (P.U.G.) – COMUNA  Bertestii de Jos, Judetul Braila, </t>
    </r>
    <r>
      <rPr>
        <sz val="11"/>
        <color theme="1"/>
        <rFont val="Calibri (Body)"/>
        <charset val="238"/>
      </rPr>
      <t>„Cerasella Craciun BIA”</t>
    </r>
  </si>
  <si>
    <t>2013-2014</t>
  </si>
  <si>
    <t>Nr. U7 (3699) /  11 noiembrie 2013</t>
  </si>
  <si>
    <t>Nr. U8 (2238) / 14 iulie 2014</t>
  </si>
  <si>
    <t>Finalizat, Avizat, in Aprobare</t>
  </si>
  <si>
    <t>Nr. / 15 septembrie 2012</t>
  </si>
  <si>
    <t>DSBA/2002</t>
  </si>
  <si>
    <t>ADEST / 2002</t>
  </si>
  <si>
    <t>URBE / 2001</t>
  </si>
  <si>
    <r>
      <t xml:space="preserve">Plan Urbanistic General (P.U.G.) -  VOLUNTARI, JUDEŢUL ILFOV , </t>
    </r>
    <r>
      <rPr>
        <sz val="11"/>
        <color theme="1"/>
        <rFont val="Calibri"/>
        <family val="2"/>
        <scheme val="minor"/>
      </rPr>
      <t>(sef proiect: prof. dr. arh. Constantin Enache)</t>
    </r>
    <r>
      <rPr>
        <b/>
        <sz val="11"/>
        <color theme="1"/>
        <rFont val="Calibri"/>
        <family val="2"/>
        <scheme val="minor"/>
      </rPr>
      <t xml:space="preserve">, </t>
    </r>
    <r>
      <rPr>
        <sz val="11"/>
        <color theme="1"/>
        <rFont val="Calibri"/>
        <family val="2"/>
        <scheme val="minor"/>
      </rPr>
      <t>URBIS ‘90</t>
    </r>
  </si>
  <si>
    <t>URBIS ‘90 / 1996, 2000, 2003</t>
  </si>
  <si>
    <t>UAUIM / 1999</t>
  </si>
  <si>
    <t>URBE / 1998</t>
  </si>
  <si>
    <t>MODULOR / 1998</t>
  </si>
  <si>
    <t>URBANPROIECT / 1998</t>
  </si>
  <si>
    <t>URBANPROIECT / 1995</t>
  </si>
  <si>
    <t>URBANPROIECT / 1997</t>
  </si>
  <si>
    <t>URBANPROIECT / 1996</t>
  </si>
  <si>
    <t>Nr. 14 / 2004 Ad.1</t>
  </si>
  <si>
    <r>
      <t xml:space="preserve">Plan Urbanistic Zonal (P.U.Z.) - PARCUL HERASTRAU. Actualizare şi analiza situaţiei existente, diagnoză, reglementări, plan de acţiune şi studiu de prefezabilitate </t>
    </r>
    <r>
      <rPr>
        <sz val="11"/>
        <color theme="1"/>
        <rFont val="Calibri"/>
        <family val="2"/>
        <scheme val="minor"/>
      </rPr>
      <t xml:space="preserve">(sef proiect complex: prof. dr. arh. Angela Filipeanu), CCPEC-UAUIM </t>
    </r>
  </si>
  <si>
    <r>
      <t xml:space="preserve">Plan Urbanistic Zonal (P.U.Z.) - PARCUL HERASTRAU – ETAPA DE REGULAMENTE P.U.D. PE AXE SI CENTRE DE INTERES, </t>
    </r>
    <r>
      <rPr>
        <sz val="11"/>
        <color theme="1"/>
        <rFont val="Calibri"/>
        <family val="2"/>
        <scheme val="minor"/>
      </rPr>
      <t xml:space="preserve">CCPEC-UAUIM  </t>
    </r>
  </si>
  <si>
    <t>Nr. 40 / 2004</t>
  </si>
  <si>
    <t>Primaria Domnesti,           Judetul Ilfov</t>
  </si>
  <si>
    <t xml:space="preserve">GRAPHIS SPOT / 2009 </t>
  </si>
  <si>
    <t xml:space="preserve">GRAPHIS SPOT / 2007 </t>
  </si>
  <si>
    <t xml:space="preserve">GRAPHIS SPOT / 2005 </t>
  </si>
  <si>
    <r>
      <t xml:space="preserve">„Amenajare Peisagistica a Zonei CENTRALE – Brebu”, </t>
    </r>
    <r>
      <rPr>
        <sz val="11"/>
        <color theme="1"/>
        <rFont val="Calibri"/>
        <family val="2"/>
        <scheme val="minor"/>
      </rPr>
      <t>GRAPHIS SPOT SRL</t>
    </r>
  </si>
  <si>
    <r>
      <t xml:space="preserve">Amenajare peisagistica „IBC - international Business Center Bucharest”, </t>
    </r>
    <r>
      <rPr>
        <sz val="11"/>
        <color theme="1"/>
        <rFont val="Calibri"/>
        <family val="2"/>
        <scheme val="minor"/>
      </rPr>
      <t>„Cerasella Craciun BIA”</t>
    </r>
  </si>
  <si>
    <r>
      <t>"Amenajare peisagistica zona Casa Presei Libere, Bucuresti",</t>
    </r>
    <r>
      <rPr>
        <sz val="11"/>
        <color theme="1"/>
        <rFont val="Calibri"/>
        <family val="2"/>
        <scheme val="minor"/>
      </rPr>
      <t xml:space="preserve"> GRAPHIS SPOT SRL</t>
    </r>
  </si>
  <si>
    <r>
      <t xml:space="preserve">"Amenajare peisagistica LOC DE JOACA SPECIAL, Parcul Herastrau, Bucuresti", </t>
    </r>
    <r>
      <rPr>
        <sz val="11"/>
        <color theme="1"/>
        <rFont val="Calibri"/>
        <family val="2"/>
        <scheme val="minor"/>
      </rPr>
      <t>GRAPHIS SPOT SRL</t>
    </r>
  </si>
  <si>
    <r>
      <t xml:space="preserve">PUZ si Proiect Amenajare peisagistica Parcul STICLARILOR - "GLASS PARK", Sector 2, Bucureşti, </t>
    </r>
    <r>
      <rPr>
        <sz val="11"/>
        <color theme="1"/>
        <rFont val="Calibri"/>
        <family val="2"/>
        <scheme val="minor"/>
      </rPr>
      <t xml:space="preserve">GRAPHIS SPOT SRL </t>
    </r>
  </si>
  <si>
    <r>
      <t xml:space="preserve">PROIECT DE AMENAJARE PEISAGISTICA “INSULA COPIILOR”, Parcul Herastrau, Soseaua Nordului, Sector 1, Bucureşti, </t>
    </r>
    <r>
      <rPr>
        <sz val="11"/>
        <color theme="1"/>
        <rFont val="Calibri"/>
        <family val="2"/>
        <scheme val="minor"/>
      </rPr>
      <t>GRAPHIS SPOT SRL</t>
    </r>
  </si>
  <si>
    <r>
      <t xml:space="preserve"> PROIECT DE AMENAJARE PEISAGISTICA, ‘</t>
    </r>
    <r>
      <rPr>
        <b/>
        <i/>
        <sz val="11"/>
        <color theme="1"/>
        <rFont val="Calibri"/>
        <family val="2"/>
        <scheme val="minor"/>
      </rPr>
      <t>’TIPOGRAFILOR BUSINESS PARK’’</t>
    </r>
    <r>
      <rPr>
        <i/>
        <sz val="11"/>
        <color theme="1"/>
        <rFont val="Calibri"/>
        <family val="2"/>
        <scheme val="minor"/>
      </rPr>
      <t xml:space="preserve">, </t>
    </r>
    <r>
      <rPr>
        <b/>
        <sz val="11"/>
        <color theme="1"/>
        <rFont val="Calibri"/>
        <family val="2"/>
        <scheme val="minor"/>
      </rPr>
      <t>Str. Tipografilor, Nr.11-13, Sector 1, Bucureşti</t>
    </r>
    <r>
      <rPr>
        <sz val="11"/>
        <color theme="1"/>
        <rFont val="Calibri"/>
        <family val="2"/>
        <scheme val="minor"/>
      </rPr>
      <t>, GRAPHIS SPOT SRL</t>
    </r>
  </si>
  <si>
    <r>
      <t xml:space="preserve">Proiect Amenajare peisagistică Parcul Tei, Bucureşti, </t>
    </r>
    <r>
      <rPr>
        <sz val="11"/>
        <color theme="1"/>
        <rFont val="Calibri"/>
        <family val="2"/>
        <scheme val="minor"/>
      </rPr>
      <t>CCPEC-UAUIM</t>
    </r>
  </si>
  <si>
    <r>
      <t>PUZ - PARCUL CIŞMIGIU,</t>
    </r>
    <r>
      <rPr>
        <sz val="11"/>
        <color theme="1"/>
        <rFont val="Calibri"/>
        <family val="2"/>
        <scheme val="minor"/>
      </rPr>
      <t xml:space="preserve"> CCPEC-UAUIM</t>
    </r>
  </si>
  <si>
    <r>
      <t xml:space="preserve">PUZ - PARCUL CAROL </t>
    </r>
    <r>
      <rPr>
        <sz val="11"/>
        <color theme="1"/>
        <rFont val="Calibri"/>
        <family val="2"/>
        <scheme val="minor"/>
      </rPr>
      <t>(sef proiect de specilitate: dr. arh. Cristina Enache), CCPEC-UAUIM</t>
    </r>
  </si>
  <si>
    <r>
      <t xml:space="preserve">Amenajare Peisagistică PLAN URBANISTIC ZONAL Piaţa Revoluţiei,   </t>
    </r>
    <r>
      <rPr>
        <sz val="11"/>
        <color theme="1"/>
        <rFont val="Calibri"/>
        <family val="2"/>
        <scheme val="minor"/>
      </rPr>
      <t>(sef proiect complex: prof. dr. arh. Florin Machedon), CCPEC-UAUIM</t>
    </r>
  </si>
  <si>
    <r>
      <rPr>
        <b/>
        <sz val="11"/>
        <color theme="1"/>
        <rFont val="Calibri"/>
        <family val="2"/>
        <scheme val="minor"/>
      </rPr>
      <t xml:space="preserve">Amenajare Peisagistica PLAN URBANISTIC ZONAL Piaţa Universităţii, Piaţa Presei Libere, Piaţa Walter  Mărăcineanu, </t>
    </r>
    <r>
      <rPr>
        <sz val="11"/>
        <color theme="1"/>
        <rFont val="Calibri"/>
        <family val="2"/>
        <scheme val="minor"/>
      </rPr>
      <t xml:space="preserve"> (sef proiect complex: prof. dr. arh. Florin Machedon),</t>
    </r>
    <r>
      <rPr>
        <b/>
        <sz val="11"/>
        <color theme="1"/>
        <rFont val="Calibri"/>
        <family val="2"/>
        <scheme val="minor"/>
      </rPr>
      <t xml:space="preserve"> </t>
    </r>
    <r>
      <rPr>
        <sz val="11"/>
        <color theme="1"/>
        <rFont val="Calibri"/>
        <family val="2"/>
        <scheme val="minor"/>
      </rPr>
      <t xml:space="preserve">CCPEC-UAUIM </t>
    </r>
  </si>
  <si>
    <r>
      <rPr>
        <b/>
        <sz val="11"/>
        <color theme="1"/>
        <rFont val="Calibri"/>
        <family val="2"/>
        <scheme val="minor"/>
      </rPr>
      <t>Amenajare peisagistica – Cimitirul Ortodox de Vest</t>
    </r>
    <r>
      <rPr>
        <sz val="11"/>
        <color theme="1"/>
        <rFont val="Calibri"/>
        <family val="2"/>
        <scheme val="minor"/>
      </rPr>
      <t>, Şoseaua de Centură, Comuna Domneşti, Judetul Ilfov, GRAPHIS SPOT SRL</t>
    </r>
  </si>
  <si>
    <t>Nr. 11 / 2006</t>
  </si>
  <si>
    <t>Nr. 12 / 2006</t>
  </si>
  <si>
    <t>Nr. 61 / 2006</t>
  </si>
  <si>
    <t>Societatea de prietenie România-Azerbaidjan, Primaria Sector 2,        Municipiul Bucuresti</t>
  </si>
  <si>
    <t>Admistratia Lacuri, Parcuri si Agrement Bucuresti (ALPAB), Primaria Munciipiului Bucuresti (PM)</t>
  </si>
  <si>
    <t>Nr. 4 / 2017</t>
  </si>
  <si>
    <t>Nr. P15 / 4 octombrie 2018</t>
  </si>
  <si>
    <t>Nr. P14 / 18 sept 2018</t>
  </si>
  <si>
    <t xml:space="preserve">Nr. 122777 / 9 octombrie 2017 </t>
  </si>
  <si>
    <t>GRAPHIS SPOT SRL/ 2017.</t>
  </si>
  <si>
    <r>
      <t xml:space="preserve"> </t>
    </r>
    <r>
      <rPr>
        <b/>
        <sz val="11"/>
        <rFont val="Calibri"/>
        <family val="2"/>
        <scheme val="minor"/>
      </rPr>
      <t>“AMENAJARE SCUAR - SPATII VERZI SI PARCARE STR. REPUBLICII”,</t>
    </r>
    <r>
      <rPr>
        <sz val="11"/>
        <rFont val="Calibri"/>
        <family val="2"/>
        <scheme val="minor"/>
      </rPr>
      <t xml:space="preserve"> Proiect de Amenajare Peisagistică și urbanistică integrată, Oraș Bolintin-Vale, Județul Giu</t>
    </r>
    <r>
      <rPr>
        <sz val="11"/>
        <color theme="1"/>
        <rFont val="Calibri"/>
        <family val="2"/>
        <scheme val="minor"/>
      </rPr>
      <t xml:space="preserve">rgiu, </t>
    </r>
    <r>
      <rPr>
        <sz val="11"/>
        <color theme="1"/>
        <rFont val="Calibri (Body)"/>
        <charset val="238"/>
      </rPr>
      <t>GRAPHIS SPOT SRL</t>
    </r>
  </si>
  <si>
    <t>CCBIA/2013</t>
  </si>
  <si>
    <t>Nr. 4 / 2006</t>
  </si>
  <si>
    <t>Nr. 4 / 2005</t>
  </si>
  <si>
    <t>Nr. 6 / 2013</t>
  </si>
  <si>
    <r>
      <rPr>
        <b/>
        <sz val="11"/>
        <rFont val="Calibri"/>
        <family val="2"/>
        <scheme val="minor"/>
      </rPr>
      <t xml:space="preserve">Studiu Peisaj, Reglementari si Regulament Spatii Verzi  </t>
    </r>
    <r>
      <rPr>
        <sz val="11"/>
        <rFont val="Calibri"/>
        <family val="2"/>
        <scheme val="minor"/>
      </rPr>
      <t>in proiectul</t>
    </r>
    <r>
      <rPr>
        <b/>
        <sz val="11"/>
        <rFont val="Calibri"/>
        <family val="2"/>
        <scheme val="minor"/>
      </rPr>
      <t xml:space="preserve"> ”Servicii urbanism cu caracterizarea zonei Ansamblului Monumental Calea Eroilor si a relatiei acesteia cu localitatea”,</t>
    </r>
    <r>
      <rPr>
        <sz val="11"/>
        <rFont val="Calibri"/>
        <family val="2"/>
        <scheme val="minor"/>
      </rPr>
      <t xml:space="preserve"> in cadrul </t>
    </r>
    <r>
      <rPr>
        <b/>
        <sz val="11"/>
        <rFont val="Calibri"/>
        <family val="2"/>
        <scheme val="minor"/>
      </rPr>
      <t xml:space="preserve">Planului Urbanistic Zonal – Amenajare Parc Brancusi, Tg. Jiu </t>
    </r>
    <r>
      <rPr>
        <sz val="11"/>
        <rFont val="Calibri"/>
        <family val="2"/>
        <scheme val="minor"/>
      </rPr>
      <t>(sef proiect complex: prof. dr. arh. Florin Machedon), CCPEC - UAUIM</t>
    </r>
  </si>
  <si>
    <t>Nr. 4 / 2013</t>
  </si>
  <si>
    <t>2012-2013.</t>
  </si>
  <si>
    <t>coordonator sectiune</t>
  </si>
  <si>
    <r>
      <rPr>
        <sz val="11"/>
        <color theme="1"/>
        <rFont val="Calibri"/>
        <family val="2"/>
        <scheme val="minor"/>
      </rPr>
      <t xml:space="preserve"> "</t>
    </r>
    <r>
      <rPr>
        <b/>
        <sz val="11"/>
        <color theme="1"/>
        <rFont val="Calibri"/>
        <family val="2"/>
        <scheme val="minor"/>
      </rPr>
      <t>STUDIU DE FUNDAMENTARE IN VEDEREA CONFIGURARII SISTEMULUI URBAN BRAILA GALATI SI DETERMINAREA PROFILULUI TERITORIAL SI A PROIECTELOR MAJORE DE DEZVOLTARE</t>
    </r>
    <r>
      <rPr>
        <sz val="11"/>
        <color theme="1"/>
        <rFont val="Calibri"/>
        <family val="2"/>
        <scheme val="minor"/>
      </rPr>
      <t>",  (sef proiect complex: conf. dr. arh. Tiberiu Florescu), CCPEC-UAUIM</t>
    </r>
  </si>
  <si>
    <t>Nr. 4 / 2012</t>
  </si>
  <si>
    <t>Primaria Comunei  Bertestii de Jos, Judetul Braila</t>
  </si>
  <si>
    <t>Primaria Tg Jiu, Judetul Gorj</t>
  </si>
  <si>
    <t>Proiect aflat in desfasurare</t>
  </si>
  <si>
    <t>Nr. 29 / 3 septembrie 2018</t>
  </si>
  <si>
    <t>Nr.2 / 2014</t>
  </si>
  <si>
    <t>UAUIM / 2014</t>
  </si>
  <si>
    <t xml:space="preserve">Nr. 6078 GSI/ U39 / 30 septembrie 2014  </t>
  </si>
  <si>
    <t>Nr. 1 / 2011</t>
  </si>
  <si>
    <t>Nr. 10 / 2010</t>
  </si>
  <si>
    <t>Nr.16 / 2010</t>
  </si>
  <si>
    <t>Nr. 12 / 2008</t>
  </si>
  <si>
    <t>Nr. 22 / 2008</t>
  </si>
  <si>
    <t>Nr. 21 / 2008</t>
  </si>
  <si>
    <t>UAUIM / 2005</t>
  </si>
  <si>
    <t>Nr. 29 / 2001</t>
  </si>
  <si>
    <t>Nr. 20 / 2001</t>
  </si>
  <si>
    <t>SC IPA SA, Ministerul Dezvoltarii Regionale si Administratiei Publice (MDRAP)</t>
  </si>
  <si>
    <t>responsabil secţiune de specialitate - peisagistica</t>
  </si>
  <si>
    <t>Nr. 5 /2006</t>
  </si>
  <si>
    <t>Pr. 17 / 2009</t>
  </si>
  <si>
    <t>sef proiect specialitate peisagistica:</t>
  </si>
  <si>
    <t>coordonator specialitate peisagistica</t>
  </si>
  <si>
    <t>CCPEC SRL / 2011</t>
  </si>
  <si>
    <t>CCPEC SRL / 2015</t>
  </si>
  <si>
    <t xml:space="preserve"> membru in echipa</t>
  </si>
  <si>
    <r>
      <rPr>
        <b/>
        <sz val="11"/>
        <color theme="1"/>
        <rFont val="Calibri"/>
        <family val="2"/>
        <scheme val="minor"/>
      </rPr>
      <t xml:space="preserve"> „PROPUNERE SISTEM VERDE-ALBASTRU SI PEISAJ LA NIVELUL MACRO- ȘI MEZZO-TERITORIAL INTERCOMUNITAR / „</t>
    </r>
    <r>
      <rPr>
        <b/>
        <i/>
        <sz val="11"/>
        <color theme="1"/>
        <rFont val="Calibri"/>
        <family val="2"/>
        <scheme val="minor"/>
      </rPr>
      <t>BIO-MECANISM VERDE versus ORGANISM URBAN</t>
    </r>
    <r>
      <rPr>
        <b/>
        <sz val="11"/>
        <color theme="1"/>
        <rFont val="Calibri"/>
        <family val="2"/>
        <scheme val="minor"/>
      </rPr>
      <t xml:space="preserve">” </t>
    </r>
    <r>
      <rPr>
        <sz val="11"/>
        <color theme="1"/>
        <rFont val="Calibri"/>
        <family val="2"/>
        <scheme val="minor"/>
      </rPr>
      <t>(coordonator sectiune peisagistica),</t>
    </r>
    <r>
      <rPr>
        <b/>
        <sz val="11"/>
        <color theme="1"/>
        <rFont val="Calibri"/>
        <family val="2"/>
        <scheme val="minor"/>
      </rPr>
      <t xml:space="preserve"> </t>
    </r>
    <r>
      <rPr>
        <sz val="11"/>
        <color theme="1"/>
        <rFont val="Calibri"/>
        <family val="2"/>
        <scheme val="minor"/>
      </rPr>
      <t>in cadrul</t>
    </r>
    <r>
      <rPr>
        <b/>
        <sz val="11"/>
        <color theme="1"/>
        <rFont val="Calibri"/>
        <family val="2"/>
        <scheme val="minor"/>
      </rPr>
      <t xml:space="preserve"> </t>
    </r>
    <r>
      <rPr>
        <b/>
        <i/>
        <sz val="11"/>
        <color theme="1"/>
        <rFont val="Calibri"/>
        <family val="2"/>
        <scheme val="minor"/>
      </rPr>
      <t>Planului de Amenajare a Teritoriului Intercomunitar (PATZIC)</t>
    </r>
    <r>
      <rPr>
        <i/>
        <sz val="11"/>
        <color theme="1"/>
        <rFont val="Calibri"/>
        <family val="2"/>
        <scheme val="minor"/>
      </rPr>
      <t xml:space="preserve"> - </t>
    </r>
    <r>
      <rPr>
        <b/>
        <sz val="11"/>
        <color theme="1"/>
        <rFont val="Calibri"/>
        <family val="2"/>
        <scheme val="minor"/>
      </rPr>
      <t>„Amenajarea și Dezvoltarea Teritoriului de NV – Insula Mare a Brăilei – Brăila Est (Municipiul Brăila, Comuna Mărașu</t>
    </r>
    <r>
      <rPr>
        <i/>
        <sz val="11"/>
        <color theme="1"/>
        <rFont val="Calibri"/>
        <family val="2"/>
        <scheme val="minor"/>
      </rPr>
      <t>”,</t>
    </r>
    <r>
      <rPr>
        <b/>
        <sz val="11"/>
        <color theme="1"/>
        <rFont val="Calibri"/>
        <family val="2"/>
        <scheme val="minor"/>
      </rPr>
      <t xml:space="preserve"> </t>
    </r>
    <r>
      <rPr>
        <sz val="11"/>
        <color theme="1"/>
        <rFont val="Calibri"/>
        <family val="2"/>
        <scheme val="minor"/>
      </rPr>
      <t>Etapa a II-a</t>
    </r>
    <r>
      <rPr>
        <b/>
        <sz val="11"/>
        <color theme="1"/>
        <rFont val="Calibri"/>
        <family val="2"/>
        <scheme val="minor"/>
      </rPr>
      <t xml:space="preserve">: </t>
    </r>
    <r>
      <rPr>
        <i/>
        <sz val="11"/>
        <color theme="1"/>
        <rFont val="Calibri"/>
        <family val="2"/>
        <scheme val="minor"/>
      </rPr>
      <t>„Plan de Amenajare a Teritoriului Intercomunitar”</t>
    </r>
    <r>
      <rPr>
        <sz val="11"/>
        <color theme="1"/>
        <rFont val="Calibri"/>
        <family val="2"/>
        <scheme val="minor"/>
      </rPr>
      <t xml:space="preserve"> si Etapa III-a: </t>
    </r>
    <r>
      <rPr>
        <i/>
        <sz val="11"/>
        <color theme="1"/>
        <rFont val="Calibri"/>
        <family val="2"/>
        <scheme val="minor"/>
      </rPr>
      <t>Partiu Urbanistic. Scenariu de Dezvoltare si Regulamentul de Urbanism aferent”</t>
    </r>
    <r>
      <rPr>
        <b/>
        <sz val="11"/>
        <color theme="1"/>
        <rFont val="Calibri"/>
        <family val="2"/>
        <scheme val="minor"/>
      </rPr>
      <t xml:space="preserve"> </t>
    </r>
    <r>
      <rPr>
        <sz val="11"/>
        <color theme="1"/>
        <rFont val="Calibri"/>
        <family val="2"/>
        <scheme val="minor"/>
      </rPr>
      <t>(sef proiect complex: prof. dr. arh. Florin Machedon, sef proiect urbanism: conf. dr. arh. Andreea Popa),</t>
    </r>
    <r>
      <rPr>
        <b/>
        <sz val="11"/>
        <color theme="1"/>
        <rFont val="Calibri"/>
        <family val="2"/>
        <scheme val="minor"/>
      </rPr>
      <t xml:space="preserve"> </t>
    </r>
    <r>
      <rPr>
        <sz val="11"/>
        <color theme="1"/>
        <rFont val="Calibri"/>
        <family val="2"/>
        <scheme val="minor"/>
      </rPr>
      <t>CCPEC/UAUIM</t>
    </r>
  </si>
  <si>
    <t>Nr. 1/ 2007</t>
  </si>
  <si>
    <t xml:space="preserve"> in derulare</t>
  </si>
  <si>
    <t xml:space="preserve">           Nr. P13 /                   9 mai 2017</t>
  </si>
  <si>
    <r>
      <rPr>
        <b/>
        <sz val="11"/>
        <color theme="1"/>
        <rFont val="Calibri"/>
        <family val="2"/>
        <scheme val="minor"/>
      </rPr>
      <t xml:space="preserve"> „PROPUNERE SISTEM VERDE-ALBASTRU SI PEISAJ LA NIVELUL MACRO- ȘI MEZZO-TERITORIAL INTERCOMUNITAR / „</t>
    </r>
    <r>
      <rPr>
        <b/>
        <i/>
        <sz val="11"/>
        <color theme="1"/>
        <rFont val="Calibri"/>
        <family val="2"/>
        <scheme val="minor"/>
      </rPr>
      <t>BIO-MECANISM VERDE versus ORGANISM URBAN</t>
    </r>
    <r>
      <rPr>
        <b/>
        <sz val="11"/>
        <color theme="1"/>
        <rFont val="Calibri"/>
        <family val="2"/>
        <scheme val="minor"/>
      </rPr>
      <t xml:space="preserve">” </t>
    </r>
    <r>
      <rPr>
        <sz val="11"/>
        <color theme="1"/>
        <rFont val="Calibri"/>
        <family val="2"/>
        <scheme val="minor"/>
      </rPr>
      <t>(coordonator sectiune peisagistica),</t>
    </r>
    <r>
      <rPr>
        <b/>
        <sz val="11"/>
        <color theme="1"/>
        <rFont val="Calibri"/>
        <family val="2"/>
        <scheme val="minor"/>
      </rPr>
      <t xml:space="preserve"> </t>
    </r>
    <r>
      <rPr>
        <sz val="11"/>
        <color theme="1"/>
        <rFont val="Calibri"/>
        <family val="2"/>
        <scheme val="minor"/>
      </rPr>
      <t>in cadrul</t>
    </r>
    <r>
      <rPr>
        <b/>
        <sz val="11"/>
        <color theme="1"/>
        <rFont val="Calibri"/>
        <family val="2"/>
        <scheme val="minor"/>
      </rPr>
      <t xml:space="preserve"> </t>
    </r>
    <r>
      <rPr>
        <b/>
        <i/>
        <sz val="11"/>
        <color theme="1"/>
        <rFont val="Calibri"/>
        <family val="2"/>
        <scheme val="minor"/>
      </rPr>
      <t>Planului de Amenajare a Teritoriului Intercomunitar (PATZIC)</t>
    </r>
    <r>
      <rPr>
        <i/>
        <sz val="11"/>
        <color theme="1"/>
        <rFont val="Calibri"/>
        <family val="2"/>
        <scheme val="minor"/>
      </rPr>
      <t xml:space="preserve"> - </t>
    </r>
    <r>
      <rPr>
        <b/>
        <sz val="11"/>
        <color theme="1"/>
        <rFont val="Calibri"/>
        <family val="2"/>
        <scheme val="minor"/>
      </rPr>
      <t>„Amenajarea și Dezvoltarea Teritoriului de NV – Insula Mare a Brăilei – Brăila Est (Municipiul Brăila, Comuna Mărașu</t>
    </r>
    <r>
      <rPr>
        <i/>
        <sz val="11"/>
        <color theme="1"/>
        <rFont val="Calibri"/>
        <family val="2"/>
        <scheme val="minor"/>
      </rPr>
      <t>”,</t>
    </r>
    <r>
      <rPr>
        <b/>
        <sz val="11"/>
        <color theme="1"/>
        <rFont val="Calibri"/>
        <family val="2"/>
        <scheme val="minor"/>
      </rPr>
      <t xml:space="preserve"> </t>
    </r>
    <r>
      <rPr>
        <sz val="11"/>
        <color theme="1"/>
        <rFont val="Calibri"/>
        <family val="2"/>
        <scheme val="minor"/>
      </rPr>
      <t>Etapa a II-a</t>
    </r>
    <r>
      <rPr>
        <b/>
        <sz val="11"/>
        <color theme="1"/>
        <rFont val="Calibri"/>
        <family val="2"/>
        <scheme val="minor"/>
      </rPr>
      <t xml:space="preserve">: </t>
    </r>
    <r>
      <rPr>
        <i/>
        <sz val="11"/>
        <color theme="1"/>
        <rFont val="Calibri"/>
        <family val="2"/>
        <scheme val="minor"/>
      </rPr>
      <t>„Plan de Amenajare a Teritoriului Intercomunitar”</t>
    </r>
    <r>
      <rPr>
        <sz val="11"/>
        <color theme="1"/>
        <rFont val="Calibri"/>
        <family val="2"/>
        <scheme val="minor"/>
      </rPr>
      <t xml:space="preserve"> si Etapa III-a: </t>
    </r>
    <r>
      <rPr>
        <i/>
        <sz val="11"/>
        <color theme="1"/>
        <rFont val="Calibri"/>
        <family val="2"/>
        <scheme val="minor"/>
      </rPr>
      <t>Partiu Urbanistic. Scenariu de Dezvoltare si Regulamentul de Urbanism aferent”</t>
    </r>
    <r>
      <rPr>
        <b/>
        <sz val="11"/>
        <color theme="1"/>
        <rFont val="Calibri"/>
        <family val="2"/>
        <scheme val="minor"/>
      </rPr>
      <t xml:space="preserve"> </t>
    </r>
    <r>
      <rPr>
        <sz val="11"/>
        <color theme="1"/>
        <rFont val="Calibri"/>
        <family val="2"/>
        <scheme val="minor"/>
      </rPr>
      <t>(sef proiect complex: prof. dr. arh. Florin Machedon, sef proiect urbanism: conf. dr. arh. Andreea Popa),</t>
    </r>
    <r>
      <rPr>
        <b/>
        <sz val="11"/>
        <color theme="1"/>
        <rFont val="Calibri"/>
        <family val="2"/>
        <scheme val="minor"/>
      </rPr>
      <t xml:space="preserve"> </t>
    </r>
    <r>
      <rPr>
        <sz val="11"/>
        <color theme="1"/>
        <rFont val="Calibri"/>
        <family val="2"/>
        <scheme val="minor"/>
      </rPr>
      <t>CCPEC/UAUIM</t>
    </r>
  </si>
  <si>
    <r>
      <t xml:space="preserve">Proiectul de cercetare </t>
    </r>
    <r>
      <rPr>
        <b/>
        <sz val="11"/>
        <color theme="1"/>
        <rFont val="Calibri"/>
        <family val="2"/>
        <scheme val="minor"/>
      </rPr>
      <t>DANUrB</t>
    </r>
    <r>
      <rPr>
        <sz val="11"/>
        <color theme="1"/>
        <rFont val="Calibri"/>
        <family val="2"/>
        <scheme val="minor"/>
      </rPr>
      <t xml:space="preserve">, din cadrul </t>
    </r>
    <r>
      <rPr>
        <b/>
        <sz val="11"/>
        <color theme="1"/>
        <rFont val="Calibri"/>
        <family val="2"/>
        <scheme val="minor"/>
      </rPr>
      <t>Programului European INTERREG-Danube Transnational Programme</t>
    </r>
    <r>
      <rPr>
        <sz val="11"/>
        <color theme="1"/>
        <rFont val="Calibri"/>
        <family val="2"/>
        <scheme val="minor"/>
      </rPr>
      <t xml:space="preserve">, coordonator pachet UAUIM - </t>
    </r>
    <r>
      <rPr>
        <b/>
        <sz val="11"/>
        <color theme="1"/>
        <rFont val="Calibri"/>
        <family val="2"/>
        <scheme val="minor"/>
      </rPr>
      <t>WP 4 - Clusterului 4 – Cross-border Urban &amp; Cultural Landscape Heritage: THE  DANUBE RELATED CULTURAL LANDSCAPE DANUrB CULTURAL NETWORK,</t>
    </r>
    <r>
      <rPr>
        <sz val="11"/>
        <color theme="1"/>
        <rFont val="Calibri"/>
        <family val="2"/>
        <scheme val="minor"/>
      </rPr>
      <t xml:space="preserve"> (manager de proiect: dr. arh. Angelica Stan)</t>
    </r>
  </si>
  <si>
    <r>
      <t>"Plan Urbanistic General</t>
    </r>
    <r>
      <rPr>
        <sz val="11"/>
        <color theme="1"/>
        <rFont val="Calibri"/>
        <family val="2"/>
        <scheme val="minor"/>
      </rPr>
      <t xml:space="preserve"> (PUG) </t>
    </r>
    <r>
      <rPr>
        <b/>
        <sz val="11"/>
        <color theme="1"/>
        <rFont val="Calibri"/>
        <family val="2"/>
        <scheme val="minor"/>
      </rPr>
      <t>al Municipiului Bucuresti",</t>
    </r>
    <r>
      <rPr>
        <sz val="11"/>
        <color theme="1"/>
        <rFont val="Calibri"/>
        <family val="2"/>
        <scheme val="minor"/>
      </rPr>
      <t xml:space="preserve"> (coordonator sef proiect complex: conf. dr. arh. Tiberiu Florescu, manager general: conf. dr. urb. Andreea Popa) in cadrul Consortiului coordonat de UAUIM/CCPEC-FU si format din: Arnaiz Consultores - Spania, Intergraf, Sinergetics Corporation, AECOM Romania si Compania de Consultanta si Asistenta Tehnica, CCPEC-UAUIM   </t>
    </r>
    <r>
      <rPr>
        <b/>
        <sz val="11"/>
        <color rgb="FFFF0000"/>
        <rFont val="Calibri"/>
        <family val="2"/>
        <scheme val="minor"/>
      </rPr>
      <t xml:space="preserve"> </t>
    </r>
  </si>
  <si>
    <r>
      <t xml:space="preserve">”MAPPING SPACES. CARTAREA INFRASTRUCTURILOR ÎN BUCUREȘTI – Spații cu potențial pentru activități culturale și creative”, </t>
    </r>
    <r>
      <rPr>
        <sz val="11"/>
        <color theme="1"/>
        <rFont val="Calibri"/>
        <family val="2"/>
        <scheme val="minor"/>
      </rPr>
      <t>membru in echipa, (manager general: conf. dr. urb. Andreea Popa)</t>
    </r>
    <r>
      <rPr>
        <b/>
        <sz val="11"/>
        <color theme="1"/>
        <rFont val="Calibri"/>
        <family val="2"/>
        <scheme val="minor"/>
      </rPr>
      <t xml:space="preserve">  </t>
    </r>
    <r>
      <rPr>
        <sz val="11"/>
        <color theme="1"/>
        <rFont val="Calibri"/>
        <family val="2"/>
        <scheme val="minor"/>
      </rPr>
      <t>UAUIM/CCPEC, 2015</t>
    </r>
    <r>
      <rPr>
        <b/>
        <sz val="11"/>
        <color theme="1"/>
        <rFont val="Calibri"/>
        <family val="2"/>
        <scheme val="minor"/>
      </rPr>
      <t xml:space="preserve"> </t>
    </r>
  </si>
  <si>
    <r>
      <t>Cercetare parteneriate in cadrul</t>
    </r>
    <r>
      <rPr>
        <b/>
        <sz val="11"/>
        <color theme="1"/>
        <rFont val="Calibri"/>
        <family val="2"/>
        <scheme val="minor"/>
      </rPr>
      <t xml:space="preserve"> PN-II-PT-PCCA-2013-4</t>
    </r>
    <r>
      <rPr>
        <sz val="11"/>
        <color theme="1"/>
        <rFont val="Calibri"/>
        <family val="2"/>
        <scheme val="minor"/>
      </rPr>
      <t xml:space="preserve"> / Cerere de finanţare - Proiecte Colaborative de Cercetare Aplicativă cu tema: “</t>
    </r>
    <r>
      <rPr>
        <b/>
        <i/>
        <sz val="11"/>
        <color theme="1"/>
        <rFont val="Calibri"/>
        <family val="2"/>
        <scheme val="minor"/>
      </rPr>
      <t>Reducing urban heat island effects to improve urban comfort and balance energy consumption in Bucharest</t>
    </r>
    <r>
      <rPr>
        <b/>
        <sz val="11"/>
        <color theme="1"/>
        <rFont val="Calibri"/>
        <family val="2"/>
        <scheme val="minor"/>
      </rPr>
      <t>“, acronym REDBHI</t>
    </r>
    <r>
      <rPr>
        <sz val="11"/>
        <color theme="1"/>
        <rFont val="Calibri"/>
        <family val="2"/>
        <scheme val="minor"/>
      </rPr>
      <t xml:space="preserve"> / </t>
    </r>
    <r>
      <rPr>
        <i/>
        <sz val="11"/>
        <color theme="1"/>
        <rFont val="Calibri"/>
        <family val="2"/>
        <scheme val="minor"/>
      </rPr>
      <t xml:space="preserve">Domain 3: </t>
    </r>
    <r>
      <rPr>
        <b/>
        <i/>
        <sz val="11"/>
        <color theme="1"/>
        <rFont val="Calibri"/>
        <family val="2"/>
        <scheme val="minor"/>
      </rPr>
      <t>Environment</t>
    </r>
    <r>
      <rPr>
        <i/>
        <sz val="11"/>
        <color theme="1"/>
        <rFont val="Calibri"/>
        <family val="2"/>
        <scheme val="minor"/>
      </rPr>
      <t>, Research field</t>
    </r>
    <r>
      <rPr>
        <sz val="11"/>
        <color theme="1"/>
        <rFont val="Calibri"/>
        <family val="2"/>
        <scheme val="minor"/>
      </rPr>
      <t xml:space="preserve"> </t>
    </r>
    <r>
      <rPr>
        <i/>
        <sz val="11"/>
        <color theme="1"/>
        <rFont val="Calibri"/>
        <family val="2"/>
        <scheme val="minor"/>
      </rPr>
      <t>3.4</t>
    </r>
    <r>
      <rPr>
        <sz val="11"/>
        <color theme="1"/>
        <rFont val="Calibri"/>
        <family val="2"/>
        <scheme val="minor"/>
      </rPr>
      <t xml:space="preserve"> </t>
    </r>
    <r>
      <rPr>
        <b/>
        <i/>
        <sz val="11"/>
        <color theme="1"/>
        <rFont val="Calibri"/>
        <family val="2"/>
        <scheme val="minor"/>
      </rPr>
      <t>Territory Landscaping. Infrastructure and utilities</t>
    </r>
    <r>
      <rPr>
        <sz val="11"/>
        <color theme="1"/>
        <rFont val="Calibri"/>
        <family val="2"/>
        <scheme val="minor"/>
      </rPr>
      <t>,</t>
    </r>
    <r>
      <rPr>
        <b/>
        <sz val="11"/>
        <color theme="1"/>
        <rFont val="Calibri"/>
        <family val="2"/>
        <scheme val="minor"/>
      </rPr>
      <t xml:space="preserve"> </t>
    </r>
    <r>
      <rPr>
        <i/>
        <sz val="11"/>
        <color theme="1"/>
        <rFont val="Calibri"/>
        <family val="2"/>
        <scheme val="minor"/>
      </rPr>
      <t xml:space="preserve">Thematic area 3.4.6 </t>
    </r>
    <r>
      <rPr>
        <b/>
        <i/>
        <sz val="11"/>
        <color theme="1"/>
        <rFont val="Calibri"/>
        <family val="2"/>
        <scheme val="minor"/>
      </rPr>
      <t>Natural and technological hazards; research on risk assessment and impact studies</t>
    </r>
    <r>
      <rPr>
        <b/>
        <sz val="11"/>
        <color theme="1"/>
        <rFont val="Calibri"/>
        <family val="2"/>
        <scheme val="minor"/>
      </rPr>
      <t xml:space="preserve"> </t>
    </r>
    <r>
      <rPr>
        <sz val="11"/>
        <color theme="1"/>
        <rFont val="Calibri"/>
        <family val="2"/>
        <scheme val="minor"/>
      </rPr>
      <t>- uauim (Co) - director proiect: prof. dr. arh. Cristina Ochinciuc / ANM (P1) / NEMETSCHEK ROMANIA SALES &amp; SUPPORT S.R.L(P2) / eSolutions Group (P3) / The University of Bucharest (P4)</t>
    </r>
  </si>
  <si>
    <r>
      <t xml:space="preserve"> Proiect POSDRU, „</t>
    </r>
    <r>
      <rPr>
        <b/>
        <sz val="11"/>
        <color theme="1"/>
        <rFont val="Calibri"/>
        <family val="2"/>
        <scheme val="minor"/>
      </rPr>
      <t>PROMOVAREA INOVARII SI ASIGURARII CALITATII IN DOMENIUL DEZVOLTARII TERITORIALE INTELIGENTE PRIN ELABORAREA UNUI PROGRAM DE STUDII INTERDISCIPLINARE DE MASTERAT</t>
    </r>
    <r>
      <rPr>
        <sz val="11"/>
        <color theme="1"/>
        <rFont val="Calibri"/>
        <family val="2"/>
        <scheme val="minor"/>
      </rPr>
      <t>”, Centrul Interdisciplinar de Cercetări Avansate asupra Dinamicii Teritoriale din Universitatea Bucuresti (CICADIT-UB) si Facultatea de Urbanism din UAUIM (FU-UAUIM)</t>
    </r>
  </si>
  <si>
    <r>
      <t>„ Studiu privind protectia, managementul si amenajarea peisajului – Municipiul Galati”,</t>
    </r>
    <r>
      <rPr>
        <sz val="11"/>
        <color theme="1"/>
        <rFont val="Calibri"/>
        <family val="2"/>
        <scheme val="minor"/>
      </rPr>
      <t xml:space="preserve"> CCPEC-UAUIM, 2009-2013, , in cadrul </t>
    </r>
    <r>
      <rPr>
        <b/>
        <sz val="11"/>
        <color theme="1"/>
        <rFont val="Calibri"/>
        <family val="2"/>
        <scheme val="minor"/>
      </rPr>
      <t xml:space="preserve">PUG Galati </t>
    </r>
    <r>
      <rPr>
        <sz val="11"/>
        <color theme="1"/>
        <rFont val="Calibri"/>
        <family val="2"/>
        <scheme val="minor"/>
      </rPr>
      <t>(sef proiect complex: conf. dr. arh. Tiberiu Florescu)</t>
    </r>
  </si>
  <si>
    <r>
      <t xml:space="preserve">„STUDIU DE FUNDAMENTARE - AMENAJARE PEISAGISTICA  A JUDETULUI BRAILA. – ”RENATURAREA PENTRU LIMITAREA EFECTELOR ADVERSE MICROCLIMATICE ŞI PUNEREA ÎN VALOARE A POTENŢIALULUI ECONOMIC ŞI TURISTIC A JUDEŢULUI BRĂILA”, </t>
    </r>
    <r>
      <rPr>
        <sz val="11"/>
        <color theme="1"/>
        <rFont val="Calibri"/>
        <family val="2"/>
        <scheme val="minor"/>
      </rPr>
      <t>studiu metodologic de cercetare si proiectare, CCPEC-UAUIM</t>
    </r>
  </si>
  <si>
    <r>
      <rPr>
        <b/>
        <sz val="11"/>
        <color theme="1"/>
        <rFont val="Calibri"/>
        <family val="2"/>
        <scheme val="minor"/>
      </rPr>
      <t>„STUDIU DE FUNDAMENTARE AMENAJARE PEISAGISTICA  A JUDETULUI BRAILA. – ”RENATURAREA PENTRU LIMITAREA EFECTELOR ADVERSE MICROCLIMATICE ŞI PUNEREA ÎN VALOARE A POTENŢIALULUI ECONOMIC ŞI TURISTIC A JUDEŢULUI BRĂILA”</t>
    </r>
    <r>
      <rPr>
        <sz val="11"/>
        <color theme="1"/>
        <rFont val="Calibri"/>
        <family val="2"/>
        <scheme val="minor"/>
      </rPr>
      <t>, (studiu de cercetare si proiectare, CCPEC/UAUIM, 2009-2012, sef proiect complex)</t>
    </r>
  </si>
  <si>
    <r>
      <rPr>
        <b/>
        <sz val="11"/>
        <color theme="1"/>
        <rFont val="Calibri"/>
        <family val="2"/>
        <scheme val="minor"/>
      </rPr>
      <t>„STUDIU DE FUNDAMENTARE MORFOSTRUCTURAL SI CONFIGURATIV al peisajului natural, antropic si cultural al orasului Cisnadie - LA NIVELUL TERITORIULUI ADMINISTRATIV ŞI A AREALELOR DE INFLUENŢĂ",</t>
    </r>
    <r>
      <rPr>
        <sz val="11"/>
        <color theme="1"/>
        <rFont val="Calibri"/>
        <family val="2"/>
        <scheme val="minor"/>
      </rPr>
      <t xml:space="preserve"> in cadrul</t>
    </r>
    <r>
      <rPr>
        <b/>
        <sz val="11"/>
        <color theme="1"/>
        <rFont val="Calibri"/>
        <family val="2"/>
        <scheme val="minor"/>
      </rPr>
      <t xml:space="preserve"> </t>
    </r>
    <r>
      <rPr>
        <i/>
        <sz val="11"/>
        <color theme="1"/>
        <rFont val="Calibri"/>
        <family val="2"/>
        <scheme val="minor"/>
      </rPr>
      <t>„ACTUALIZARII PLAN URBANISTIC GENERAL ŞI REGULAMENT LOCAL DE URBANISM AL ORAŞULUI CISNĂDIE</t>
    </r>
    <r>
      <rPr>
        <b/>
        <i/>
        <sz val="11"/>
        <color theme="1"/>
        <rFont val="Calibri"/>
        <family val="2"/>
        <scheme val="minor"/>
      </rPr>
      <t>”</t>
    </r>
    <r>
      <rPr>
        <sz val="11"/>
        <color theme="1"/>
        <rFont val="Calibri"/>
        <family val="2"/>
        <scheme val="minor"/>
      </rPr>
      <t xml:space="preserve"> (sef proiect: prof. dr. arh. Florin Machedon), CCPEC-UAUIM</t>
    </r>
  </si>
  <si>
    <r>
      <t>·   “</t>
    </r>
    <r>
      <rPr>
        <b/>
        <sz val="11"/>
        <color theme="1"/>
        <rFont val="Calibri"/>
        <family val="2"/>
        <scheme val="minor"/>
      </rPr>
      <t>Amenajare Peisagistica Piata centrala Rosia Montana”</t>
    </r>
    <r>
      <rPr>
        <sz val="11"/>
        <color theme="1"/>
        <rFont val="Calibri"/>
        <family val="2"/>
        <scheme val="minor"/>
      </rPr>
      <t>, UAUIM-CCPEC SRL, sept-octombrie 2011 (sef proiect dr. arh. Florin Machedon)</t>
    </r>
  </si>
  <si>
    <r>
      <t xml:space="preserve">’’Reconfigurarea starii actuale a spatiilor rezidentiale din mediile urbane din Romania sub efectul schimbarilor de mediu’’ - Acronim ECOLOC,  </t>
    </r>
    <r>
      <rPr>
        <sz val="11"/>
        <color theme="1"/>
        <rFont val="Calibri"/>
        <family val="2"/>
        <scheme val="minor"/>
      </rPr>
      <t>Centrul National de Management Programe (CNMP), Programul 4 – Parteneriate in domeniile prioritare (coordonator proiect: prof. dr. ing. Ligia Niculita, Universitatea Tehnica de Constructii Bucuresti), CCPEC-UAUIM</t>
    </r>
  </si>
  <si>
    <r>
      <t>’’</t>
    </r>
    <r>
      <rPr>
        <b/>
        <sz val="11"/>
        <color theme="1"/>
        <rFont val="Calibri"/>
        <family val="2"/>
        <scheme val="minor"/>
      </rPr>
      <t>Sisteme de solutii integrate pentru reabilitarea  cladirilor / cartierelor de locuit’’ - Acronim SIR,</t>
    </r>
    <r>
      <rPr>
        <sz val="11"/>
        <color theme="1"/>
        <rFont val="Calibri"/>
        <family val="2"/>
        <scheme val="minor"/>
      </rPr>
      <t xml:space="preserve"> Centrul National de Management Programe (CNMP), Programul 4 – Parteneriate in domeniile prioritare (studiu de cercetare, Responsabil Sectiune Urbanism si Peisagistica, CCPEC/UAUIM, 2008-2011, Coordonator proiect: prof. dr. ing. Mihaela Georgescu)</t>
    </r>
  </si>
  <si>
    <r>
      <t>Propunere de amenajare peisagistica la nivel mezzo- si macro-teritorial - zona Braila Nord</t>
    </r>
    <r>
      <rPr>
        <sz val="11"/>
        <color theme="1"/>
        <rFont val="Calibri"/>
        <family val="2"/>
        <scheme val="minor"/>
      </rPr>
      <t xml:space="preserve"> (UAUIM/CCPEC, 2011, sef proiect specialitate peisagistica: Cerasella Craciun), din cadrul</t>
    </r>
    <r>
      <rPr>
        <b/>
        <sz val="11"/>
        <color theme="1"/>
        <rFont val="Calibri"/>
        <family val="2"/>
        <scheme val="minor"/>
      </rPr>
      <t xml:space="preserve"> PATZ Periurban Braila. Faza IV: Strategia de dezvoltare a teritoriului de nord al periurbanului municipiului Braila </t>
    </r>
    <r>
      <rPr>
        <sz val="11"/>
        <color theme="1"/>
        <rFont val="Calibri"/>
        <family val="2"/>
        <scheme val="minor"/>
      </rPr>
      <t>(sef proiect: prof. dr. arh. Catalin Sarbu)</t>
    </r>
    <r>
      <rPr>
        <sz val="11"/>
        <color rgb="FFFF0000"/>
        <rFont val="Calibri"/>
        <family val="2"/>
        <scheme val="minor"/>
      </rPr>
      <t xml:space="preserve"> </t>
    </r>
  </si>
  <si>
    <r>
      <t>Amenajare Peisagistica PLAN URBANISTIC ZONAL Piaţa Universităţii, Piaţa Presei Libere, Piaţa Walter  Mărăcineanu,</t>
    </r>
    <r>
      <rPr>
        <sz val="11"/>
        <color theme="1"/>
        <rFont val="Calibri"/>
        <family val="2"/>
        <scheme val="minor"/>
      </rPr>
      <t xml:space="preserve"> (coordonator prouect: dr. arh. Florin Machedon), UAUIM/CCPEC</t>
    </r>
  </si>
  <si>
    <r>
      <t>-</t>
    </r>
    <r>
      <rPr>
        <sz val="11"/>
        <color theme="1"/>
        <rFont val="Calibri"/>
        <family val="2"/>
        <scheme val="minor"/>
      </rPr>
      <t xml:space="preserve">  </t>
    </r>
    <r>
      <rPr>
        <b/>
        <sz val="11"/>
        <color theme="1"/>
        <rFont val="Calibri"/>
        <family val="2"/>
        <scheme val="minor"/>
      </rPr>
      <t xml:space="preserve">’’Definirea regimului tehnic al terenurilor cu funcţiune de spaţiu verde, în scopul protejării şi ameliorării condiţiilor de mediu în Municipiul Bucureşti’’ </t>
    </r>
    <r>
      <rPr>
        <sz val="11"/>
        <color theme="1"/>
        <rFont val="Calibri"/>
        <family val="2"/>
        <scheme val="minor"/>
      </rPr>
      <t>(studiu de cercetare – responsabil secţiune/coautor</t>
    </r>
    <r>
      <rPr>
        <b/>
        <sz val="11"/>
        <color theme="1"/>
        <rFont val="Calibri"/>
        <family val="2"/>
        <scheme val="minor"/>
      </rPr>
      <t xml:space="preserve">, </t>
    </r>
    <r>
      <rPr>
        <sz val="11"/>
        <color theme="1"/>
        <rFont val="Calibri"/>
        <family val="2"/>
        <scheme val="minor"/>
      </rPr>
      <t>sef proiect: prof. dr. arh. Florin Machedon, CCPEC/UAUIM, 2005-2006)</t>
    </r>
  </si>
  <si>
    <r>
      <t xml:space="preserve">Plan Urbanistic Zonal (P.U.Z.) - PARCUL HERASTRAU – ETAPA DE REGULAMENTE P.U.D. PE AXE SI CENTRE DE INTERES, </t>
    </r>
    <r>
      <rPr>
        <sz val="11"/>
        <color theme="1"/>
        <rFont val="Calibri"/>
        <family val="2"/>
        <scheme val="minor"/>
      </rPr>
      <t xml:space="preserve">CCPEC-UAUIM  </t>
    </r>
  </si>
  <si>
    <r>
      <t xml:space="preserve">Plan Urbanistic Zonal (P.U.Z.) - PARCUL HERASTRAU. Actualizare şi analiza situaţiei existente, diagnoză, reglementări, plan de acţiune şi studiu de prefezabilitate </t>
    </r>
    <r>
      <rPr>
        <sz val="11"/>
        <color theme="1"/>
        <rFont val="Calibri"/>
        <family val="2"/>
        <scheme val="minor"/>
      </rPr>
      <t xml:space="preserve">(sef proiect complex: prof. dr. arh. Angela Filipeanu), CCPEC-UAUIM </t>
    </r>
  </si>
  <si>
    <r>
      <rPr>
        <b/>
        <sz val="11"/>
        <color theme="1"/>
        <rFont val="Calibri"/>
        <family val="2"/>
        <scheme val="minor"/>
      </rPr>
      <t xml:space="preserve">’’Definirea regimului tehnic al terenurilor cu funcţiune de spaţiu verde, în scopul protejării şi ameliorării condiţiilor de mediu în Municipiul Bucureşti’’ </t>
    </r>
    <r>
      <rPr>
        <sz val="11"/>
        <color theme="1"/>
        <rFont val="Calibri"/>
        <family val="2"/>
        <scheme val="minor"/>
      </rPr>
      <t>(sef proiect: dr. arh. Florin Machedon), CCPEC-UAUIM</t>
    </r>
  </si>
  <si>
    <r>
      <t xml:space="preserve"> </t>
    </r>
    <r>
      <rPr>
        <b/>
        <sz val="11"/>
        <color theme="1"/>
        <rFont val="Calibri"/>
        <family val="2"/>
        <scheme val="minor"/>
      </rPr>
      <t>"MODEL CONCEPTUAL ŞI METODOLOGIC PENTRU STABILIREA  SISTEMULUI DE RELAŢII SPECIFICE PLANIFICĂRII STRATEGICE REGIONALE  ÎN ROMÂNIA DIN  PERSPECTIVA DEZVOLTĂRII DURABILE A ZONELOR FUNCŢIONALE/ METROPOLITANE ŞI A AGLOMERAŢIILOR URBANE",</t>
    </r>
    <r>
      <rPr>
        <sz val="11"/>
        <color theme="1"/>
        <rFont val="Calibri"/>
        <family val="2"/>
        <scheme val="minor"/>
      </rPr>
      <t xml:space="preserve"> Programul AMTRANS, Programul Naţional de Cercetare – Dezvoltare – Inovare (PNCDI), (sef proiect: dr. arh. Gabriel Pascariu),</t>
    </r>
    <r>
      <rPr>
        <b/>
        <sz val="11"/>
        <color theme="1"/>
        <rFont val="Calibri"/>
        <family val="2"/>
        <scheme val="minor"/>
      </rPr>
      <t xml:space="preserve"> </t>
    </r>
    <r>
      <rPr>
        <sz val="11"/>
        <color theme="1"/>
        <rFont val="Calibri"/>
        <family val="2"/>
        <scheme val="minor"/>
      </rPr>
      <t>CCPEC-UAUIM</t>
    </r>
  </si>
  <si>
    <r>
      <rPr>
        <b/>
        <sz val="11"/>
        <color theme="1"/>
        <rFont val="Calibri"/>
        <family val="2"/>
        <scheme val="minor"/>
      </rPr>
      <t xml:space="preserve">ZONE PURTĂTOARE DE DEZVOLTARE - "Definirea zonelor urbane de dezvoltare in teritoriu ca factor de anticipare si stimulare a calitatii vietii urbane prin restructurarea economica sectoriala", </t>
    </r>
    <r>
      <rPr>
        <sz val="11"/>
        <color theme="1"/>
        <rFont val="Calibri"/>
        <family val="2"/>
        <scheme val="minor"/>
      </rPr>
      <t>Programul AMTRANS, Programul Naţional de Cercetare – Dezvoltare – Inovare (PNCDI), (sef proiect: dr. arh. Doina Cristea), CCPEC-UAUIM</t>
    </r>
  </si>
  <si>
    <r>
      <rPr>
        <b/>
        <sz val="11"/>
        <color theme="1"/>
        <rFont val="Calibri"/>
        <family val="2"/>
        <scheme val="minor"/>
      </rPr>
      <t>Amenajare Peisagistică PLAN URBANISTIC ZONAL Piaţa Revoluţiei</t>
    </r>
    <r>
      <rPr>
        <sz val="11"/>
        <color theme="1"/>
        <rFont val="Calibri"/>
        <family val="2"/>
        <scheme val="minor"/>
      </rPr>
      <t xml:space="preserve"> (UAUIM/CCPEC, 2006, responsabil secţiune de specialitate - peisagistica)</t>
    </r>
  </si>
  <si>
    <r>
      <rPr>
        <b/>
        <sz val="11"/>
        <color theme="1"/>
        <rFont val="Calibri"/>
        <family val="2"/>
        <scheme val="minor"/>
      </rPr>
      <t xml:space="preserve">PUZ – DÂMBOVIŢA , AXĂ VERDE STRUCTURANTĂ a Municipiului BUCUREŞTI, </t>
    </r>
    <r>
      <rPr>
        <sz val="11"/>
        <color theme="1"/>
        <rFont val="Calibri"/>
        <family val="2"/>
        <scheme val="minor"/>
      </rPr>
      <t xml:space="preserve">(UAUIM,1999-2000,colaborator);      </t>
    </r>
  </si>
  <si>
    <t>Nr. 14 / 2002</t>
  </si>
  <si>
    <r>
      <rPr>
        <b/>
        <sz val="11"/>
        <color theme="1"/>
        <rFont val="Calibri"/>
        <family val="2"/>
        <scheme val="minor"/>
      </rPr>
      <t>Plan de Amenajare a Teritoriului Judetean Brasov</t>
    </r>
    <r>
      <rPr>
        <sz val="11"/>
        <color theme="1"/>
        <rFont val="Calibri"/>
        <family val="2"/>
        <scheme val="minor"/>
      </rPr>
      <t>, (sef proiect complex dr. arh. Peter Derer), CCPEC-UAUIM</t>
    </r>
  </si>
  <si>
    <t>Consiliul Judeţean Braşov</t>
  </si>
  <si>
    <r>
      <rPr>
        <b/>
        <sz val="11"/>
        <rFont val="Calibri"/>
        <family val="2"/>
        <scheme val="minor"/>
      </rPr>
      <t xml:space="preserve">Presedinte Delegat al Comisiei de Specialitate pentru Examinare a Registrul Urbaniştilor din România-RUR </t>
    </r>
    <r>
      <rPr>
        <sz val="11"/>
        <rFont val="Calibri"/>
        <family val="2"/>
        <scheme val="minor"/>
      </rPr>
      <t>(din 2016-2019) si Membru Comisie de examinare (2017)</t>
    </r>
  </si>
  <si>
    <r>
      <t xml:space="preserve">Membru în </t>
    </r>
    <r>
      <rPr>
        <b/>
        <sz val="11"/>
        <rFont val="Calibri"/>
        <family val="2"/>
        <scheme val="minor"/>
      </rPr>
      <t>Consiliul Director a Asociației Profesioniștilor Urbaniști din Romania</t>
    </r>
    <r>
      <rPr>
        <sz val="11"/>
        <rFont val="Calibri"/>
        <family val="2"/>
        <scheme val="minor"/>
      </rPr>
      <t xml:space="preserve"> - APUR </t>
    </r>
  </si>
  <si>
    <t>2017, 2019</t>
  </si>
  <si>
    <t>2014, 2016</t>
  </si>
  <si>
    <r>
      <rPr>
        <b/>
        <sz val="11"/>
        <color rgb="FF000000"/>
        <rFont val="Calibri"/>
        <family val="2"/>
        <scheme val="minor"/>
      </rPr>
      <t xml:space="preserve">Evaluator in Comisie de Jurizare </t>
    </r>
    <r>
      <rPr>
        <sz val="11"/>
        <color rgb="FF000000"/>
        <rFont val="Calibri"/>
        <family val="2"/>
        <scheme val="minor"/>
      </rPr>
      <t xml:space="preserve">pentru </t>
    </r>
    <r>
      <rPr>
        <b/>
        <sz val="11"/>
        <color rgb="FF000000"/>
        <rFont val="Calibri"/>
        <family val="2"/>
        <scheme val="minor"/>
      </rPr>
      <t>Premiul „</t>
    </r>
    <r>
      <rPr>
        <b/>
        <i/>
        <sz val="11"/>
        <color rgb="FF000000"/>
        <rFont val="Calibri"/>
        <family val="2"/>
        <scheme val="minor"/>
      </rPr>
      <t>Tineri Cercetatori In Stiinta Si Inginerie Rada Mihalcea</t>
    </r>
    <r>
      <rPr>
        <b/>
        <sz val="11"/>
        <color rgb="FF000000"/>
        <rFont val="Calibri"/>
        <family val="2"/>
        <scheme val="minor"/>
      </rPr>
      <t>“</t>
    </r>
    <r>
      <rPr>
        <sz val="11"/>
        <color rgb="FF000000"/>
        <rFont val="Calibri"/>
        <family val="2"/>
        <scheme val="minor"/>
      </rPr>
      <t>, Cluj Napoca</t>
    </r>
  </si>
  <si>
    <r>
      <rPr>
        <b/>
        <sz val="11"/>
        <color rgb="FF000000"/>
        <rFont val="Calibri"/>
        <family val="2"/>
        <scheme val="minor"/>
      </rPr>
      <t xml:space="preserve">Comisie de Jurizare </t>
    </r>
    <r>
      <rPr>
        <sz val="11"/>
        <color rgb="FF000000"/>
        <rFont val="Calibri"/>
        <family val="2"/>
        <scheme val="minor"/>
      </rPr>
      <t>pentru Bursa „Ion Mincu“, concurs organizat de Institutul Cultural Romal (ICR)</t>
    </r>
  </si>
  <si>
    <r>
      <rPr>
        <b/>
        <sz val="11"/>
        <color theme="1"/>
        <rFont val="Calibri"/>
        <family val="2"/>
        <scheme val="minor"/>
      </rPr>
      <t>Comisie de Jurizare Concurs național</t>
    </r>
    <r>
      <rPr>
        <sz val="11"/>
        <color theme="1"/>
        <rFont val="Calibri"/>
        <family val="2"/>
        <scheme val="minor"/>
      </rPr>
      <t xml:space="preserve"> pe tema: </t>
    </r>
    <r>
      <rPr>
        <b/>
        <sz val="11"/>
        <color rgb="FF000000"/>
        <rFont val="Calibri"/>
        <family val="2"/>
        <scheme val="minor"/>
      </rPr>
      <t>Foyer urban in fata Teatrului Național de Operetă şi Musical"Ion Dacian"</t>
    </r>
    <r>
      <rPr>
        <sz val="11"/>
        <color rgb="FF000000"/>
        <rFont val="Calibri"/>
        <family val="2"/>
        <scheme val="minor"/>
      </rPr>
      <t xml:space="preserve">, </t>
    </r>
    <r>
      <rPr>
        <sz val="11"/>
        <color theme="1"/>
        <rFont val="Calibri"/>
        <family val="2"/>
        <scheme val="minor"/>
      </rPr>
      <t>organizat de catre Uniunea Arhitectilor din Romania prin Filiala Sector 3</t>
    </r>
  </si>
  <si>
    <r>
      <t>Comisie de Jurizare Concurs național,</t>
    </r>
    <r>
      <rPr>
        <sz val="11"/>
        <color theme="1"/>
        <rFont val="Calibri"/>
        <family val="2"/>
        <scheme val="minor"/>
      </rPr>
      <t xml:space="preserve"> organizat de Asociația Patronala pentru Piscine și Wellness (APPW)</t>
    </r>
  </si>
  <si>
    <t>2010, 2012, 2015</t>
  </si>
  <si>
    <r>
      <t xml:space="preserve">Comisie de Jurizare Concurs național de </t>
    </r>
    <r>
      <rPr>
        <b/>
        <i/>
        <sz val="11"/>
        <color theme="1"/>
        <rFont val="Calibri"/>
        <family val="2"/>
        <scheme val="minor"/>
      </rPr>
      <t>Artă Florala</t>
    </r>
    <r>
      <rPr>
        <sz val="11"/>
        <color theme="1"/>
        <rFont val="Calibri"/>
        <family val="2"/>
        <scheme val="minor"/>
      </rPr>
      <t>, organizat de Ambasada Olandei la Bucuresti</t>
    </r>
  </si>
  <si>
    <r>
      <t>Comisie de Jurizare “</t>
    </r>
    <r>
      <rPr>
        <b/>
        <i/>
        <sz val="11"/>
        <color theme="1"/>
        <rFont val="Calibri"/>
        <family val="2"/>
        <scheme val="minor"/>
      </rPr>
      <t xml:space="preserve">Concurs național de soluții pentru modernizarea şi reabilitarea zonei </t>
    </r>
    <r>
      <rPr>
        <b/>
        <sz val="11"/>
        <color theme="1"/>
        <rFont val="Calibri"/>
        <family val="2"/>
        <scheme val="minor"/>
      </rPr>
      <t>centrale a Municipiului Câmpina, Bulevardul Carol I”,</t>
    </r>
    <r>
      <rPr>
        <i/>
        <sz val="11"/>
        <color theme="1"/>
        <rFont val="Calibri"/>
        <family val="2"/>
        <charset val="238"/>
        <scheme val="minor"/>
      </rPr>
      <t xml:space="preserve"> organizat de </t>
    </r>
    <r>
      <rPr>
        <sz val="11"/>
        <color theme="1"/>
        <rFont val="Calibri"/>
        <family val="2"/>
        <scheme val="minor"/>
      </rPr>
      <t>Primăria Municipiului Câmpina și Ordinul Arhitecţilor din România</t>
    </r>
  </si>
  <si>
    <t>MEMBRA IN COMISII DE JURIZARE SI EVALUARE:</t>
  </si>
  <si>
    <r>
      <t xml:space="preserve">Membru în </t>
    </r>
    <r>
      <rPr>
        <b/>
        <sz val="11"/>
        <rFont val="Calibri"/>
        <family val="2"/>
        <scheme val="minor"/>
      </rPr>
      <t>Comisia Tehnică de Amenajarea Teritoriului și Urbanism, a Primariei Municipiului București CTATU</t>
    </r>
    <r>
      <rPr>
        <sz val="11"/>
        <rFont val="Calibri"/>
        <family val="2"/>
        <scheme val="minor"/>
      </rPr>
      <t xml:space="preserve"> (din 2017 (supleant, intre noiembrie 2016 - iunie 2017).</t>
    </r>
  </si>
  <si>
    <r>
      <rPr>
        <sz val="12"/>
        <color rgb="FF000000"/>
        <rFont val="Calibri"/>
        <family val="2"/>
      </rPr>
      <t xml:space="preserve">Punctaj: </t>
    </r>
    <r>
      <rPr>
        <b/>
        <sz val="12"/>
        <color indexed="8"/>
        <rFont val="Calibri"/>
        <family val="2"/>
      </rPr>
      <t xml:space="preserve">15/10 - 10/5 - 10/5 - 20 pcte  </t>
    </r>
    <r>
      <rPr>
        <sz val="12"/>
        <color rgb="FF000000"/>
        <rFont val="Calibri"/>
        <family val="2"/>
      </rPr>
      <t>- pe</t>
    </r>
    <r>
      <rPr>
        <b/>
        <sz val="12"/>
        <color indexed="8"/>
        <rFont val="Calibri"/>
        <family val="2"/>
      </rPr>
      <t xml:space="preserve"> comisie</t>
    </r>
  </si>
  <si>
    <r>
      <t xml:space="preserve">Punctaj: </t>
    </r>
    <r>
      <rPr>
        <b/>
        <sz val="11"/>
        <color theme="1"/>
        <rFont val="Calibri"/>
        <family val="2"/>
        <scheme val="minor"/>
      </rPr>
      <t xml:space="preserve">5/5/7 x n1 </t>
    </r>
    <r>
      <rPr>
        <sz val="11"/>
        <color theme="1"/>
        <rFont val="Calibri"/>
        <family val="2"/>
        <scheme val="minor"/>
      </rPr>
      <t>-          nr. studenți care au susținut teza în ultimul an universitar</t>
    </r>
  </si>
  <si>
    <r>
      <rPr>
        <sz val="12"/>
        <color rgb="FF000000"/>
        <rFont val="Calibri"/>
        <family val="2"/>
      </rPr>
      <t>Punctaj:</t>
    </r>
    <r>
      <rPr>
        <b/>
        <sz val="12"/>
        <color indexed="8"/>
        <rFont val="Calibri"/>
        <family val="2"/>
      </rPr>
      <t xml:space="preserve"> 10/5 - 5/3 - 3/1 pcte </t>
    </r>
    <r>
      <rPr>
        <sz val="12"/>
        <color rgb="FF000000"/>
        <rFont val="Calibri"/>
        <family val="2"/>
      </rPr>
      <t>- pe tip de activitate</t>
    </r>
  </si>
  <si>
    <r>
      <t xml:space="preserve">Punctaj: </t>
    </r>
    <r>
      <rPr>
        <b/>
        <sz val="11"/>
        <color theme="1"/>
        <rFont val="Calibri"/>
        <family val="2"/>
        <scheme val="minor"/>
      </rPr>
      <t>10/5 pcte</t>
    </r>
    <r>
      <rPr>
        <sz val="11"/>
        <color theme="1"/>
        <rFont val="Calibri"/>
        <family val="2"/>
        <scheme val="minor"/>
      </rPr>
      <t xml:space="preserve"> - pe </t>
    </r>
    <r>
      <rPr>
        <b/>
        <sz val="11"/>
        <color theme="1"/>
        <rFont val="Calibri"/>
        <family val="2"/>
        <scheme val="minor"/>
      </rPr>
      <t>expozitie</t>
    </r>
  </si>
  <si>
    <r>
      <t>Participare la expozitia „</t>
    </r>
    <r>
      <rPr>
        <b/>
        <sz val="11"/>
        <color theme="1"/>
        <rFont val="Calibri"/>
        <family val="2"/>
        <scheme val="minor"/>
      </rPr>
      <t>2004-2014 – O decada de planificare Spatiala in Romania</t>
    </r>
    <r>
      <rPr>
        <sz val="11"/>
        <color theme="1"/>
        <rFont val="Calibri"/>
        <family val="2"/>
        <scheme val="minor"/>
      </rPr>
      <t xml:space="preserve">”, sarbatorirea a </t>
    </r>
    <r>
      <rPr>
        <i/>
        <sz val="11"/>
        <color theme="1"/>
        <rFont val="Calibri"/>
        <family val="2"/>
        <charset val="238"/>
        <scheme val="minor"/>
      </rPr>
      <t>„150 de ani de la infiintarea invatamantului de arhitectura din Romania”</t>
    </r>
    <r>
      <rPr>
        <sz val="11"/>
        <color theme="1"/>
        <rFont val="Calibri"/>
        <family val="2"/>
        <scheme val="minor"/>
      </rPr>
      <t xml:space="preserve"> si „</t>
    </r>
    <r>
      <rPr>
        <i/>
        <sz val="11"/>
        <color theme="1"/>
        <rFont val="Calibri"/>
        <family val="2"/>
        <charset val="238"/>
        <scheme val="minor"/>
      </rPr>
      <t>123 de ani de la constituirea Societatii Arhitectilor Romani</t>
    </r>
    <r>
      <rPr>
        <sz val="11"/>
        <color theme="1"/>
        <rFont val="Calibri"/>
        <family val="2"/>
        <scheme val="minor"/>
      </rPr>
      <t>”, ca autor in sectiunea „</t>
    </r>
    <r>
      <rPr>
        <b/>
        <sz val="11"/>
        <color theme="1"/>
        <rFont val="Calibri"/>
        <family val="2"/>
        <scheme val="minor"/>
      </rPr>
      <t>Studii de Fundamentare. Strategii</t>
    </r>
    <r>
      <rPr>
        <sz val="11"/>
        <color theme="1"/>
        <rFont val="Calibri"/>
        <family val="2"/>
        <scheme val="minor"/>
      </rPr>
      <t>” cu lucrarile: „</t>
    </r>
    <r>
      <rPr>
        <b/>
        <sz val="11"/>
        <color theme="1"/>
        <rFont val="Calibri"/>
        <family val="2"/>
        <scheme val="minor"/>
      </rPr>
      <t>Studiu de Fundamentare de peisaj. Amenajarea Peisagistica a Judetului Braila”, „Studiu de Fundamentare privind protectia, managementul si amenajarea peisajului Municipiului Galati”</t>
    </r>
    <r>
      <rPr>
        <sz val="11"/>
        <color theme="1"/>
        <rFont val="Calibri"/>
        <family val="2"/>
        <scheme val="minor"/>
      </rPr>
      <t>; in sectiunea „</t>
    </r>
    <r>
      <rPr>
        <b/>
        <sz val="11"/>
        <color theme="1"/>
        <rFont val="Calibri"/>
        <family val="2"/>
        <scheme val="minor"/>
      </rPr>
      <t>Planuri de Urbanism Zonal pentru zone centrale, zone protejate si parcuri</t>
    </r>
    <r>
      <rPr>
        <sz val="11"/>
        <color theme="1"/>
        <rFont val="Calibri"/>
        <family val="2"/>
        <scheme val="minor"/>
      </rPr>
      <t xml:space="preserve">” cu lucrarile: </t>
    </r>
    <r>
      <rPr>
        <b/>
        <sz val="11"/>
        <color theme="1"/>
        <rFont val="Calibri"/>
        <family val="2"/>
        <scheme val="minor"/>
      </rPr>
      <t>„Plan Urbanistic Zonal – Parcul Cismigiu” si „Plan Urbanistic Zonal – Etapa PUD-urilor pe axe si centre de interes”</t>
    </r>
    <r>
      <rPr>
        <sz val="11"/>
        <color theme="1"/>
        <rFont val="Calibri"/>
        <family val="2"/>
        <scheme val="minor"/>
      </rPr>
      <t xml:space="preserve">; participare colaborator in cadrul echipei in proiectele: „ </t>
    </r>
    <r>
      <rPr>
        <b/>
        <sz val="11"/>
        <color theme="1"/>
        <rFont val="Calibri"/>
        <family val="2"/>
        <scheme val="minor"/>
      </rPr>
      <t>Concept Strategic Bucuresti 2035</t>
    </r>
    <r>
      <rPr>
        <sz val="11"/>
        <color theme="1"/>
        <rFont val="Calibri"/>
        <family val="2"/>
        <scheme val="minor"/>
      </rPr>
      <t xml:space="preserve">” cu </t>
    </r>
    <r>
      <rPr>
        <b/>
        <sz val="11"/>
        <color theme="1"/>
        <rFont val="Calibri"/>
        <family val="2"/>
        <scheme val="minor"/>
      </rPr>
      <t xml:space="preserve">Studiul „Spațiul public, calitatea vieții urbane și Peisajul ca resursă fragila - </t>
    </r>
    <r>
      <rPr>
        <b/>
        <i/>
        <sz val="11"/>
        <color theme="1"/>
        <rFont val="Calibri"/>
        <family val="2"/>
        <scheme val="minor"/>
      </rPr>
      <t>Mezzo-peisajul și Peisajul Natural, Antropic și Cultural în Municipiul București</t>
    </r>
    <r>
      <rPr>
        <b/>
        <sz val="11"/>
        <color theme="1"/>
        <rFont val="Calibri"/>
        <family val="2"/>
        <scheme val="minor"/>
      </rPr>
      <t xml:space="preserve">,” </t>
    </r>
    <r>
      <rPr>
        <sz val="11"/>
        <color theme="1"/>
        <rFont val="Calibri"/>
        <family val="2"/>
        <scheme val="minor"/>
      </rPr>
      <t>si colaborator  in sectiunea</t>
    </r>
    <r>
      <rPr>
        <b/>
        <sz val="11"/>
        <color theme="1"/>
        <rFont val="Calibri"/>
        <family val="2"/>
        <scheme val="minor"/>
      </rPr>
      <t xml:space="preserve"> ‚Amenajarea Teritoriului la nivel metropolitan, periurban, inter-urban” </t>
    </r>
    <r>
      <rPr>
        <sz val="11"/>
        <color theme="1"/>
        <rFont val="Calibri"/>
        <family val="2"/>
        <scheme val="minor"/>
      </rPr>
      <t xml:space="preserve">pentru </t>
    </r>
    <r>
      <rPr>
        <b/>
        <sz val="11"/>
        <color theme="1"/>
        <rFont val="Calibri"/>
        <family val="2"/>
        <scheme val="minor"/>
      </rPr>
      <t xml:space="preserve">„Sistemul de Spatii Verzi la nivel periurban”, in cadrul proiectului „Plan de amenajare a teritoriului zonal periurban Braila”;  </t>
    </r>
  </si>
  <si>
    <r>
      <t xml:space="preserve">Expozitie si prezentare interactiva </t>
    </r>
    <r>
      <rPr>
        <b/>
        <sz val="11"/>
        <color theme="1"/>
        <rFont val="Calibri"/>
        <family val="2"/>
        <scheme val="minor"/>
      </rPr>
      <t>“METABOLISMUL URBAN. DE LA ȘTIINȚĂ, LA ARHITECTURĂ ȘI ARTĂ, DE LA SISTEM LA ORGANISM”</t>
    </r>
    <r>
      <rPr>
        <sz val="11"/>
        <color theme="1"/>
        <rFont val="Calibri"/>
        <family val="2"/>
        <scheme val="minor"/>
      </rPr>
      <t xml:space="preserve">, alaturi Centrul de Studii Complexe, in cadrul evenimentului </t>
    </r>
    <r>
      <rPr>
        <i/>
        <sz val="11"/>
        <color theme="1"/>
        <rFont val="Calibri"/>
        <family val="2"/>
        <charset val="238"/>
        <scheme val="minor"/>
      </rPr>
      <t>“Noaptea Cercetatorilor”,</t>
    </r>
    <r>
      <rPr>
        <sz val="11"/>
        <color theme="1"/>
        <rFont val="Calibri"/>
        <family val="2"/>
        <scheme val="minor"/>
      </rPr>
      <t xml:space="preserve"> Bucuresti, octombrie, 2014</t>
    </r>
  </si>
  <si>
    <r>
      <t>Participare la Expozitia Bienalei Nationale de Arhitectura 2014, cu proiectul selectionat: “</t>
    </r>
    <r>
      <rPr>
        <b/>
        <sz val="11"/>
        <color theme="1"/>
        <rFont val="Calibri"/>
        <family val="2"/>
        <scheme val="minor"/>
      </rPr>
      <t>Promenada Mall Terrace Landscape Design Project - "TowerScape - LandScape"</t>
    </r>
    <r>
      <rPr>
        <sz val="11"/>
        <color theme="1"/>
        <rFont val="Calibri"/>
        <family val="2"/>
        <scheme val="minor"/>
      </rPr>
      <t>, la Sectiunea Arhitectura Spatiului Public, Bucuresti, octombrie, 2014</t>
    </r>
  </si>
  <si>
    <r>
      <t>Autor Expoziție ”</t>
    </r>
    <r>
      <rPr>
        <b/>
        <sz val="11"/>
        <color theme="1"/>
        <rFont val="Calibri"/>
        <family val="2"/>
        <scheme val="minor"/>
      </rPr>
      <t>PALATUL SUȚU ȘI GRADINILE DISPĂRUTE ALE BUCUREȘTIULUI</t>
    </r>
    <r>
      <rPr>
        <sz val="11"/>
        <color theme="1"/>
        <rFont val="Calibri"/>
        <family val="2"/>
        <scheme val="minor"/>
      </rPr>
      <t xml:space="preserve">”, Muzeul Municipiului București, Palatul Suțu (2015-2016). </t>
    </r>
  </si>
  <si>
    <r>
      <t xml:space="preserve">Participare la Expozitie in urma nominalizării în echipa România din partea </t>
    </r>
    <r>
      <rPr>
        <b/>
        <i/>
        <sz val="11"/>
        <color theme="1"/>
        <rFont val="Calibri"/>
        <family val="2"/>
        <scheme val="minor"/>
      </rPr>
      <t>Fundació Mies van der Rohe Barcelona</t>
    </r>
    <r>
      <rPr>
        <sz val="11"/>
        <color theme="1"/>
        <rFont val="Calibri"/>
        <family val="2"/>
        <scheme val="minor"/>
      </rPr>
      <t xml:space="preserve">, pentru participare la </t>
    </r>
    <r>
      <rPr>
        <b/>
        <sz val="11"/>
        <color theme="1"/>
        <rFont val="Calibri"/>
        <family val="2"/>
        <scheme val="minor"/>
      </rPr>
      <t>European Union Prize for Contemporary Architecture- Award 2015,</t>
    </r>
    <r>
      <rPr>
        <sz val="11"/>
        <color theme="1"/>
        <rFont val="Calibri"/>
        <family val="2"/>
        <scheme val="minor"/>
      </rPr>
      <t xml:space="preserve"> cu </t>
    </r>
    <r>
      <rPr>
        <b/>
        <i/>
        <sz val="11"/>
        <color theme="1"/>
        <rFont val="Calibri"/>
        <family val="2"/>
        <scheme val="minor"/>
      </rPr>
      <t>Landscaping Project Promenade Mall - TowerScape-LandScape /”Grădina Cosmică Arhetipală”,</t>
    </r>
    <r>
      <rPr>
        <i/>
        <sz val="11"/>
        <color theme="1"/>
        <rFont val="Calibri"/>
        <family val="2"/>
        <charset val="238"/>
        <scheme val="minor"/>
      </rPr>
      <t xml:space="preserve"> </t>
    </r>
    <r>
      <rPr>
        <sz val="11"/>
        <color theme="1"/>
        <rFont val="Calibri"/>
        <family val="2"/>
        <scheme val="minor"/>
      </rPr>
      <t>Barcelona, Spania, 2015</t>
    </r>
  </si>
  <si>
    <r>
      <t>Participare la expozitia in echipa Workshop pe tema ”</t>
    </r>
    <r>
      <rPr>
        <b/>
        <sz val="11"/>
        <color theme="1"/>
        <rFont val="Calibri"/>
        <family val="2"/>
        <scheme val="minor"/>
      </rPr>
      <t>CARTAREA INFRASTRUCTURILOR ÎN BUCUREȘTI</t>
    </r>
    <r>
      <rPr>
        <sz val="11"/>
        <color theme="1"/>
        <rFont val="Calibri"/>
        <family val="2"/>
        <scheme val="minor"/>
      </rPr>
      <t xml:space="preserve">. </t>
    </r>
    <r>
      <rPr>
        <b/>
        <sz val="11"/>
        <color theme="1"/>
        <rFont val="Calibri"/>
        <family val="2"/>
        <scheme val="minor"/>
      </rPr>
      <t xml:space="preserve">Spații cu potențial pentru activități culturale și creative”, </t>
    </r>
    <r>
      <rPr>
        <sz val="11"/>
        <color theme="1"/>
        <rFont val="Calibri"/>
        <family val="2"/>
        <scheme val="minor"/>
      </rPr>
      <t>organizat de ARCUB, impreuna cu Facultatea de Urbanism din UAUIM, Hanul Gabroveni, 22 septembrie 2015.</t>
    </r>
  </si>
  <si>
    <r>
      <t xml:space="preserve">Participare cu conceptul </t>
    </r>
    <r>
      <rPr>
        <b/>
        <sz val="11"/>
        <color theme="1"/>
        <rFont val="Calibri"/>
        <family val="2"/>
        <scheme val="minor"/>
      </rPr>
      <t>”</t>
    </r>
    <r>
      <rPr>
        <b/>
        <vertAlign val="superscript"/>
        <sz val="11"/>
        <color theme="1"/>
        <rFont val="Calibri"/>
        <family val="2"/>
        <scheme val="minor"/>
      </rPr>
      <t>RO</t>
    </r>
    <r>
      <rPr>
        <b/>
        <sz val="11"/>
        <color theme="1"/>
        <rFont val="Calibri"/>
        <family val="2"/>
        <scheme val="minor"/>
      </rPr>
      <t>SMART</t>
    </r>
    <r>
      <rPr>
        <b/>
        <vertAlign val="superscript"/>
        <sz val="11"/>
        <color theme="1"/>
        <rFont val="Calibri"/>
        <family val="2"/>
        <scheme val="minor"/>
      </rPr>
      <t xml:space="preserve">+e </t>
    </r>
    <r>
      <rPr>
        <b/>
        <sz val="11"/>
        <color theme="1"/>
        <rFont val="Calibri"/>
        <family val="2"/>
        <scheme val="minor"/>
      </rPr>
      <t>- Gherila ”Positive Energy Landscape Territory” – ENERGIE / MEDIU / CONȘTIINȚĂ</t>
    </r>
    <r>
      <rPr>
        <sz val="11"/>
        <color theme="1"/>
        <rFont val="Calibri"/>
        <family val="2"/>
        <scheme val="minor"/>
      </rPr>
      <t xml:space="preserve">” </t>
    </r>
    <r>
      <rPr>
        <b/>
        <sz val="11"/>
        <color theme="1"/>
        <rFont val="Calibri"/>
        <family val="2"/>
        <scheme val="minor"/>
      </rPr>
      <t>/ Guerrilla "Positive Energy Landscape Territory" – ENERGY / ENVIRONMENT / CONSCIENCE / Guerrilla "Energia Positiva Paesaggio Del Territorio" – ENERGIA / AMBIENTE / COSCIENZA</t>
    </r>
    <r>
      <rPr>
        <sz val="11"/>
        <color theme="1"/>
        <rFont val="Calibri"/>
        <family val="2"/>
        <scheme val="minor"/>
      </rPr>
      <t xml:space="preserve">,  la Expozitia Concursului Naţional pentru selectarea proiectului care va reprezenta România la cea de-a 15-a ediţie a Expoziţiei Internaţionale de Arhitectură - La Biennale di Venezia 2016,  organizat de Ministerul Culturii, Ministerul Afacerilor Externe, Institutul Cultural Român şi Uniunea Arhitecţilor din România, ianuarie 2016 (coordonator echipa transdisciplinara proiect – </t>
    </r>
    <r>
      <rPr>
        <i/>
        <sz val="11"/>
        <color theme="1"/>
        <rFont val="Calibri"/>
        <family val="2"/>
        <charset val="238"/>
        <scheme val="minor"/>
      </rPr>
      <t>Facultatea de Urbanism</t>
    </r>
    <r>
      <rPr>
        <sz val="11"/>
        <color theme="1"/>
        <rFont val="Calibri"/>
        <family val="2"/>
        <scheme val="minor"/>
      </rPr>
      <t xml:space="preserve"> si </t>
    </r>
    <r>
      <rPr>
        <i/>
        <sz val="11"/>
        <color theme="1"/>
        <rFont val="Calibri"/>
        <family val="2"/>
        <charset val="238"/>
        <scheme val="minor"/>
      </rPr>
      <t>Facultatea de Arhitectură</t>
    </r>
    <r>
      <rPr>
        <sz val="11"/>
        <color theme="1"/>
        <rFont val="Calibri"/>
        <family val="2"/>
        <scheme val="minor"/>
      </rPr>
      <t xml:space="preserve"> din UAUIM, </t>
    </r>
    <r>
      <rPr>
        <i/>
        <sz val="11"/>
        <color theme="1"/>
        <rFont val="Calibri"/>
        <family val="2"/>
        <charset val="238"/>
        <scheme val="minor"/>
      </rPr>
      <t>Facultatea de Energetică</t>
    </r>
    <r>
      <rPr>
        <sz val="11"/>
        <color theme="1"/>
        <rFont val="Calibri"/>
        <family val="2"/>
        <scheme val="minor"/>
      </rPr>
      <t xml:space="preserve"> și </t>
    </r>
    <r>
      <rPr>
        <i/>
        <sz val="11"/>
        <color theme="1"/>
        <rFont val="Calibri"/>
        <family val="2"/>
        <charset val="238"/>
        <scheme val="minor"/>
      </rPr>
      <t xml:space="preserve">Facultatea de </t>
    </r>
    <r>
      <rPr>
        <i/>
        <sz val="11"/>
        <color rgb="FF000000"/>
        <rFont val="Calibri"/>
        <family val="2"/>
        <scheme val="minor"/>
      </rPr>
      <t>Inginerie Mecanică și Mecatronică</t>
    </r>
    <r>
      <rPr>
        <sz val="11"/>
        <color rgb="FF000000"/>
        <rFont val="Calibri"/>
        <family val="2"/>
        <scheme val="minor"/>
      </rPr>
      <t xml:space="preserve"> </t>
    </r>
    <r>
      <rPr>
        <sz val="11"/>
        <color theme="1"/>
        <rFont val="Calibri"/>
        <family val="2"/>
        <scheme val="minor"/>
      </rPr>
      <t>din UPB).</t>
    </r>
  </si>
  <si>
    <r>
      <t xml:space="preserve">Participare în cadrul </t>
    </r>
    <r>
      <rPr>
        <b/>
        <sz val="11"/>
        <color theme="1"/>
        <rFont val="Calibri"/>
        <family val="2"/>
        <scheme val="minor"/>
      </rPr>
      <t>expoBIBLIOTECA v.2.0</t>
    </r>
    <r>
      <rPr>
        <sz val="11"/>
        <color theme="1"/>
        <rFont val="Calibri"/>
        <family val="2"/>
        <scheme val="minor"/>
      </rPr>
      <t>, cu cărți de autor, precum și cu cărți ca editor la Editura Springer , în cadrul East Centric Architecture Triennale 2016,</t>
    </r>
    <r>
      <rPr>
        <b/>
        <sz val="11"/>
        <color theme="1"/>
        <rFont val="Calibri"/>
        <family val="2"/>
        <scheme val="minor"/>
      </rPr>
      <t xml:space="preserve"> </t>
    </r>
    <r>
      <rPr>
        <sz val="11"/>
        <color theme="1"/>
        <rFont val="Calibri"/>
        <family val="2"/>
        <scheme val="minor"/>
      </rPr>
      <t>Foaier Sala Mică, Teatrul Național București (TNB), septembrie - octombrie 2016.</t>
    </r>
  </si>
  <si>
    <r>
      <t>Participare în cadrul</t>
    </r>
    <r>
      <rPr>
        <b/>
        <sz val="11"/>
        <color theme="1"/>
        <rFont val="Calibri"/>
        <family val="2"/>
        <scheme val="minor"/>
      </rPr>
      <t xml:space="preserve"> </t>
    </r>
    <r>
      <rPr>
        <sz val="11"/>
        <color theme="1"/>
        <rFont val="Calibri"/>
        <family val="2"/>
        <scheme val="minor"/>
      </rPr>
      <t xml:space="preserve">expoziției de proiecte </t>
    </r>
    <r>
      <rPr>
        <b/>
        <sz val="11"/>
        <color theme="1"/>
        <rFont val="Calibri"/>
        <family val="2"/>
        <scheme val="minor"/>
      </rPr>
      <t>Extreme Cultural Spaces</t>
    </r>
    <r>
      <rPr>
        <sz val="11"/>
        <color theme="1"/>
        <rFont val="Calibri"/>
        <family val="2"/>
        <scheme val="minor"/>
      </rPr>
      <t xml:space="preserve">, cu proiectul colectiv </t>
    </r>
    <r>
      <rPr>
        <b/>
        <sz val="11"/>
        <color theme="1"/>
        <rFont val="Calibri"/>
        <family val="2"/>
        <scheme val="minor"/>
      </rPr>
      <t>Cartarea Infrastructurilor în București – spații cu potențial pentru activități culturale și creative</t>
    </r>
    <r>
      <rPr>
        <sz val="11"/>
        <color theme="1"/>
        <rFont val="Calibri"/>
        <family val="2"/>
        <scheme val="minor"/>
      </rPr>
      <t>, în cadrul East Centric Architecture Triennale 2016, Foaier Sala Mică, Teatrul Național București (TNB), septembrie - octombrie 2016.</t>
    </r>
  </si>
  <si>
    <r>
      <t xml:space="preserve">Participare la Expozitia </t>
    </r>
    <r>
      <rPr>
        <b/>
        <sz val="11"/>
        <color theme="1"/>
        <rFont val="Calibri"/>
        <family val="2"/>
        <scheme val="minor"/>
      </rPr>
      <t>Bienalei Nationale de Arhitectura 2016</t>
    </r>
    <r>
      <rPr>
        <sz val="11"/>
        <color theme="1"/>
        <rFont val="Calibri"/>
        <family val="2"/>
        <scheme val="minor"/>
      </rPr>
      <t>, cu proiectul selectionat (ulterior premiat – in echipă) la Sectiunea "</t>
    </r>
    <r>
      <rPr>
        <i/>
        <sz val="11"/>
        <color theme="1"/>
        <rFont val="Calibri"/>
        <family val="2"/>
        <scheme val="minor"/>
      </rPr>
      <t>Arhitectura Spatiului Public"</t>
    </r>
    <r>
      <rPr>
        <sz val="11"/>
        <color theme="1"/>
        <rFont val="Calibri"/>
        <family val="2"/>
        <scheme val="minor"/>
      </rPr>
      <t xml:space="preserve">, ca autoare a </t>
    </r>
    <r>
      <rPr>
        <b/>
        <sz val="11"/>
        <color theme="1"/>
        <rFont val="Calibri"/>
        <family val="2"/>
        <scheme val="minor"/>
      </rPr>
      <t>Studiului de Peisaj</t>
    </r>
    <r>
      <rPr>
        <sz val="11"/>
        <color theme="1"/>
        <rFont val="Calibri"/>
        <family val="2"/>
        <scheme val="minor"/>
      </rPr>
      <t xml:space="preserve"> aferent </t>
    </r>
    <r>
      <rPr>
        <b/>
        <sz val="11"/>
        <color theme="1"/>
        <rFont val="Calibri"/>
        <family val="2"/>
        <scheme val="minor"/>
      </rPr>
      <t xml:space="preserve">PUG Galați </t>
    </r>
    <r>
      <rPr>
        <sz val="11"/>
        <color theme="1"/>
        <rFont val="Calibri"/>
        <family val="2"/>
        <scheme val="minor"/>
      </rPr>
      <t>(sef proiect: dr. arh. Tiberiu Florescu, coordonator proiect: dr. urb. Andreea Popa, dr. arh. Florin Machedon), Bucuresti, octombrie, 2016.</t>
    </r>
  </si>
  <si>
    <r>
      <t xml:space="preserve">·   Participarea la Expozitia BAB - </t>
    </r>
    <r>
      <rPr>
        <b/>
        <i/>
        <sz val="11"/>
        <color theme="1"/>
        <rFont val="Calibri"/>
        <family val="2"/>
        <scheme val="minor"/>
      </rPr>
      <t xml:space="preserve"> </t>
    </r>
    <r>
      <rPr>
        <b/>
        <sz val="11"/>
        <color theme="1"/>
        <rFont val="Calibri"/>
        <family val="2"/>
        <scheme val="minor"/>
      </rPr>
      <t>Bianuala de Arhitectura</t>
    </r>
    <r>
      <rPr>
        <sz val="11"/>
        <color theme="1"/>
        <rFont val="Calibri"/>
        <family val="2"/>
        <scheme val="minor"/>
      </rPr>
      <t xml:space="preserve"> </t>
    </r>
    <r>
      <rPr>
        <b/>
        <sz val="11"/>
        <color theme="1"/>
        <rFont val="Calibri"/>
        <family val="2"/>
        <scheme val="minor"/>
      </rPr>
      <t>2008,</t>
    </r>
    <r>
      <rPr>
        <sz val="11"/>
        <color theme="1"/>
        <rFont val="Calibri"/>
        <family val="2"/>
        <scheme val="minor"/>
      </rPr>
      <t xml:space="preserve"> Bucuresti,</t>
    </r>
    <r>
      <rPr>
        <b/>
        <i/>
        <sz val="11"/>
        <color theme="1"/>
        <rFont val="Calibri"/>
        <family val="2"/>
        <scheme val="minor"/>
      </rPr>
      <t xml:space="preserve"> </t>
    </r>
    <r>
      <rPr>
        <sz val="11"/>
        <color theme="1"/>
        <rFont val="Calibri"/>
        <family val="2"/>
        <scheme val="minor"/>
      </rPr>
      <t xml:space="preserve">Teatrul National Bucuresti, MNAC, Galeria ¾, 15 octombrie -15 noiembrie 2008, </t>
    </r>
    <r>
      <rPr>
        <b/>
        <sz val="11"/>
        <color theme="1"/>
        <rFont val="Calibri"/>
        <family val="2"/>
        <scheme val="minor"/>
      </rPr>
      <t>Sectiunea  Urbanism</t>
    </r>
    <r>
      <rPr>
        <sz val="11"/>
        <color theme="1"/>
        <rFont val="Calibri"/>
        <family val="2"/>
        <scheme val="minor"/>
      </rPr>
      <t>, cu cercetarea istorica urban-peisagistica „</t>
    </r>
    <r>
      <rPr>
        <b/>
        <sz val="11"/>
        <color theme="1"/>
        <rFont val="Calibri"/>
        <family val="2"/>
        <scheme val="minor"/>
      </rPr>
      <t>GRADINI PIERDUTE¹</t>
    </r>
    <r>
      <rPr>
        <sz val="11"/>
        <color theme="1"/>
        <rFont val="Calibri"/>
        <family val="2"/>
        <scheme val="minor"/>
      </rPr>
      <t>”.</t>
    </r>
  </si>
  <si>
    <r>
      <rPr>
        <sz val="12"/>
        <color rgb="FF000000"/>
        <rFont val="Calibri"/>
        <family val="2"/>
      </rPr>
      <t xml:space="preserve">Punctaj: </t>
    </r>
    <r>
      <rPr>
        <b/>
        <sz val="12"/>
        <color indexed="8"/>
        <rFont val="Calibri"/>
        <family val="2"/>
      </rPr>
      <t xml:space="preserve">10/5 - 5/3 - 3/1 pcte </t>
    </r>
    <r>
      <rPr>
        <sz val="12"/>
        <color rgb="FF000000"/>
        <rFont val="Calibri"/>
        <family val="2"/>
      </rPr>
      <t>- pe</t>
    </r>
    <r>
      <rPr>
        <b/>
        <sz val="12"/>
        <color indexed="8"/>
        <rFont val="Calibri"/>
        <family val="2"/>
      </rPr>
      <t xml:space="preserve"> expozitie</t>
    </r>
  </si>
  <si>
    <r>
      <t xml:space="preserve"> </t>
    </r>
    <r>
      <rPr>
        <b/>
        <sz val="11"/>
        <color theme="1"/>
        <rFont val="Calibri"/>
        <family val="2"/>
        <scheme val="minor"/>
      </rPr>
      <t>Prezentare Colectie de Bijuterie</t>
    </r>
    <r>
      <rPr>
        <sz val="11"/>
        <color theme="1"/>
        <rFont val="Calibri"/>
        <family val="2"/>
        <scheme val="minor"/>
      </rPr>
      <t xml:space="preserve"> - Festivalul Internațional de Moda al Europei centrale si de est, « </t>
    </r>
    <r>
      <rPr>
        <i/>
        <sz val="11"/>
        <color theme="1"/>
        <rFont val="Calibri"/>
        <family val="2"/>
        <charset val="238"/>
        <scheme val="minor"/>
      </rPr>
      <t>East on Catwalk</t>
    </r>
    <r>
      <rPr>
        <sz val="11"/>
        <color theme="1"/>
        <rFont val="Calibri"/>
        <family val="2"/>
        <scheme val="minor"/>
      </rPr>
      <t xml:space="preserve"> » organizat de </t>
    </r>
    <r>
      <rPr>
        <i/>
        <sz val="11"/>
        <color theme="1"/>
        <rFont val="Calibri"/>
        <family val="2"/>
        <charset val="238"/>
        <scheme val="minor"/>
      </rPr>
      <t>Fundatia Impreuna pentru reintegrare sociala</t>
    </r>
    <r>
      <rPr>
        <sz val="11"/>
        <color theme="1"/>
        <rFont val="Calibri"/>
        <family val="2"/>
        <scheme val="minor"/>
      </rPr>
      <t>, 22-25 noiembrie 2001, Palatul Parlamentului</t>
    </r>
  </si>
  <si>
    <t>autor - prezentare internationala</t>
  </si>
  <si>
    <r>
      <t>Coordonare si indrumare a expozitiei cu rezultatele proiectului  indrumat in cadrul workshopului„</t>
    </r>
    <r>
      <rPr>
        <b/>
        <sz val="11"/>
        <color theme="1"/>
        <rFont val="Calibri"/>
        <family val="2"/>
        <scheme val="minor"/>
      </rPr>
      <t xml:space="preserve">PARCUL NATURAL VACĂREȘTI - Proiect de idee Trandisciplinar - Urbanism si Peisaj, Stiință și Educație, Artă și Arhitectură”, </t>
    </r>
    <r>
      <rPr>
        <sz val="11"/>
        <color theme="1"/>
        <rFont val="Calibri"/>
        <family val="2"/>
        <scheme val="minor"/>
      </rPr>
      <t xml:space="preserve">proiecte realizate in parteneriat cu </t>
    </r>
    <r>
      <rPr>
        <b/>
        <sz val="11"/>
        <color theme="1"/>
        <rFont val="Calibri"/>
        <family val="2"/>
        <scheme val="minor"/>
      </rPr>
      <t>Asociația Parc Natural Văcărești</t>
    </r>
    <r>
      <rPr>
        <sz val="11"/>
        <color theme="1"/>
        <rFont val="Calibri"/>
        <family val="2"/>
        <scheme val="minor"/>
      </rPr>
      <t xml:space="preserve">, iulie-august 2015. </t>
    </r>
  </si>
  <si>
    <r>
      <t xml:space="preserve">Coordonare si indrumare a </t>
    </r>
    <r>
      <rPr>
        <b/>
        <sz val="11"/>
        <color theme="1"/>
        <rFont val="Calibri"/>
        <family val="2"/>
        <scheme val="minor"/>
      </rPr>
      <t xml:space="preserve"> Instalatiei-macheta interactiva tip happening -„LabirintSonor”,</t>
    </r>
    <r>
      <rPr>
        <sz val="11"/>
        <color theme="1"/>
        <rFont val="Calibri"/>
        <family val="2"/>
        <scheme val="minor"/>
      </rPr>
      <t xml:space="preserve"> proiecte realizate in parteneriat cu </t>
    </r>
    <r>
      <rPr>
        <b/>
        <sz val="11"/>
        <color theme="1"/>
        <rFont val="Calibri"/>
        <family val="2"/>
        <scheme val="minor"/>
      </rPr>
      <t>Asociația Parc Natural Văcărești</t>
    </r>
    <r>
      <rPr>
        <sz val="11"/>
        <color theme="1"/>
        <rFont val="Calibri"/>
        <family val="2"/>
        <scheme val="minor"/>
      </rPr>
      <t xml:space="preserve">, iulie-august 2015. </t>
    </r>
  </si>
  <si>
    <r>
      <t xml:space="preserve">Expozitie organizata la Poiana Sibiului cu proiectele indrumate in cadrul workshopului </t>
    </r>
    <r>
      <rPr>
        <b/>
        <sz val="11"/>
        <color theme="1"/>
        <rFont val="Calibri"/>
        <family val="2"/>
        <scheme val="minor"/>
      </rPr>
      <t xml:space="preserve">“AMENAJARE PEISAGISTICĂ PIAȚA VADU”, </t>
    </r>
    <r>
      <rPr>
        <sz val="11"/>
        <color theme="1"/>
        <rFont val="Calibri"/>
        <family val="2"/>
        <scheme val="minor"/>
      </rPr>
      <t>Primăria Poiana Sibiului, Judetul Sibiu, septembrie 2014.</t>
    </r>
  </si>
  <si>
    <r>
      <t xml:space="preserve">Organizare expozitie </t>
    </r>
    <r>
      <rPr>
        <b/>
        <sz val="11"/>
        <color theme="1"/>
        <rFont val="Calibri"/>
        <family val="2"/>
        <scheme val="minor"/>
      </rPr>
      <t>10]PEISAGISTICĂ[,</t>
    </r>
    <r>
      <rPr>
        <sz val="11"/>
        <color theme="1"/>
        <rFont val="Calibri"/>
        <family val="2"/>
        <scheme val="minor"/>
      </rPr>
      <t xml:space="preserve"> in cadrul Trienalei de Arhitectura East-Centric, cu ocazia sarbatoririi a 10 ani de generatii de absolventi in Invatamantul de Specialitate Peisagistica, octombrie 2013, Palatul Stirbei Bucuresti.</t>
    </r>
  </si>
  <si>
    <r>
      <t>Organizare workshop, indrumare si expozitie „</t>
    </r>
    <r>
      <rPr>
        <b/>
        <sz val="11"/>
        <color theme="1"/>
        <rFont val="Calibri"/>
        <family val="2"/>
        <scheme val="minor"/>
      </rPr>
      <t>Strategia de Peisaj natural antropic si cultural a Orasului Breaza”</t>
    </r>
    <r>
      <rPr>
        <sz val="11"/>
        <color theme="1"/>
        <rFont val="Calibri"/>
        <family val="2"/>
        <scheme val="minor"/>
      </rPr>
      <t xml:space="preserve">, Jud. Prahova, 2012-2013. </t>
    </r>
  </si>
  <si>
    <r>
      <t xml:space="preserve">Expozitie internationala organizată cu proiectele realizate in cadrul </t>
    </r>
    <r>
      <rPr>
        <b/>
        <sz val="11"/>
        <color theme="1"/>
        <rFont val="Calibri"/>
        <family val="2"/>
        <scheme val="minor"/>
      </rPr>
      <t>Strategiei Dunarii</t>
    </r>
    <r>
      <rPr>
        <sz val="11"/>
        <color theme="1"/>
        <rFont val="Calibri"/>
        <family val="2"/>
        <scheme val="minor"/>
      </rPr>
      <t xml:space="preserve"> (</t>
    </r>
    <r>
      <rPr>
        <b/>
        <sz val="11"/>
        <color theme="1"/>
        <rFont val="Calibri"/>
        <family val="2"/>
        <scheme val="minor"/>
      </rPr>
      <t>Studiu de Fundamentare de Peisaj – Braila</t>
    </r>
    <r>
      <rPr>
        <sz val="11"/>
        <color theme="1"/>
        <rFont val="Calibri"/>
        <family val="2"/>
        <scheme val="minor"/>
      </rPr>
      <t xml:space="preserve">, </t>
    </r>
    <r>
      <rPr>
        <b/>
        <sz val="11"/>
        <color theme="1"/>
        <rFont val="Calibri"/>
        <family val="2"/>
        <scheme val="minor"/>
      </rPr>
      <t>Studiu de Peisaj PUG Galati</t>
    </r>
    <r>
      <rPr>
        <sz val="11"/>
        <color theme="1"/>
        <rFont val="Calibri"/>
        <family val="2"/>
        <scheme val="minor"/>
      </rPr>
      <t xml:space="preserve"> si Dizertatii Master „</t>
    </r>
    <r>
      <rPr>
        <i/>
        <sz val="11"/>
        <color theme="1"/>
        <rFont val="Calibri"/>
        <family val="2"/>
        <scheme val="minor"/>
      </rPr>
      <t>Peisaj si Teritoriu</t>
    </r>
    <r>
      <rPr>
        <sz val="11"/>
        <color theme="1"/>
        <rFont val="Calibri"/>
        <family val="2"/>
        <scheme val="minor"/>
      </rPr>
      <t xml:space="preserve">”), in cadrul proiectului </t>
    </r>
    <r>
      <rPr>
        <b/>
        <sz val="11"/>
        <color theme="1"/>
        <rFont val="Calibri"/>
        <family val="2"/>
        <scheme val="minor"/>
      </rPr>
      <t>EPAT (“Eau comme PATrimoine”) / Programul European Cultura 2007-2013,</t>
    </r>
    <r>
      <rPr>
        <sz val="11"/>
        <color theme="1"/>
        <rFont val="Calibri"/>
        <family val="2"/>
        <scheme val="minor"/>
      </rPr>
      <t xml:space="preserve"> Centrul de Studii Arhitecturale şi Urbane (CSAU) din UAUIM, Universitatea Ferrare, CITERLab, Departamentul de Arhitectură, Ente Parco Regionale del Delta del Po, Societatea Fluvial Consult, oraşul Lille (Franţa), oraşul Coimbra (Portugalia), având ca parteneri oraşul Comacchio (privincia Ferrara, Italia), Institut dʼAménagement et Urbanisme de Lille (IAUL), Ecole Nationale Supérieure dʼArchitecture et de Paysage de Lille (ENSAPL), Conseil de lʼArchitecture de lʼUrbanisme et de lʼEnvironnement du Nord (CAUE59), UniversitateaCoimbra, oraşul Brăila (România), Ministère dei Beni Culturali. IT şi Ministère de la Culture, FR, martie 2013, Bucuresti</t>
    </r>
  </si>
  <si>
    <r>
      <rPr>
        <b/>
        <sz val="11"/>
        <color theme="1"/>
        <rFont val="Calibri"/>
        <family val="2"/>
        <scheme val="minor"/>
      </rPr>
      <t>Organizare expozitie</t>
    </r>
    <r>
      <rPr>
        <sz val="11"/>
        <color theme="1"/>
        <rFont val="Calibri"/>
        <family val="2"/>
        <scheme val="minor"/>
      </rPr>
      <t xml:space="preserve"> a studentilor urbanisti si peisagisti, precum si a cadrelor didactice ale Facultatii de Urbanism, cu ocazia evenimenetlor ”120 ani de invatamant de arhitectura” - ROCAD si ICAR (mai 2012)</t>
    </r>
  </si>
  <si>
    <r>
      <t xml:space="preserve">·   </t>
    </r>
    <r>
      <rPr>
        <b/>
        <sz val="11"/>
        <color theme="1"/>
        <rFont val="Calibri"/>
        <family val="2"/>
        <scheme val="minor"/>
      </rPr>
      <t>Organizare expozitie</t>
    </r>
    <r>
      <rPr>
        <sz val="11"/>
        <color theme="1"/>
        <rFont val="Calibri"/>
        <family val="2"/>
        <scheme val="minor"/>
      </rPr>
      <t xml:space="preserve"> cu lucrari ale Sectiei Amenajarea si Planificarea Peisajului cu ocazia Zilei Cehe, din cadrul manifestarilor FlorShow, USAMV, 24-28 mai 2012</t>
    </r>
  </si>
  <si>
    <r>
      <t xml:space="preserve">·   </t>
    </r>
    <r>
      <rPr>
        <b/>
        <sz val="11"/>
        <color theme="1"/>
        <rFont val="Calibri"/>
        <family val="2"/>
        <scheme val="minor"/>
      </rPr>
      <t>Organizare expozitie</t>
    </r>
    <r>
      <rPr>
        <sz val="11"/>
        <color theme="1"/>
        <rFont val="Calibri"/>
        <family val="2"/>
        <scheme val="minor"/>
      </rPr>
      <t xml:space="preserve"> cu ocazia EDU 2012, cu lucrari ale Facultatii de Urbanism, Romexpo,  mai 2012</t>
    </r>
  </si>
  <si>
    <r>
      <t xml:space="preserve">·   </t>
    </r>
    <r>
      <rPr>
        <b/>
        <sz val="11"/>
        <color theme="1"/>
        <rFont val="Calibri"/>
        <family val="2"/>
        <scheme val="minor"/>
      </rPr>
      <t xml:space="preserve">Organizare expozitie, workshop si coordonare, </t>
    </r>
    <r>
      <rPr>
        <sz val="11"/>
        <color theme="1"/>
        <rFont val="Calibri"/>
        <family val="2"/>
        <scheme val="minor"/>
      </rPr>
      <t>impreuna cu</t>
    </r>
    <r>
      <rPr>
        <b/>
        <sz val="11"/>
        <color theme="1"/>
        <rFont val="Calibri"/>
        <family val="2"/>
        <scheme val="minor"/>
      </rPr>
      <t xml:space="preserve"> </t>
    </r>
    <r>
      <rPr>
        <sz val="11"/>
        <color theme="1"/>
        <rFont val="Calibri"/>
        <family val="2"/>
        <scheme val="minor"/>
      </rPr>
      <t>Colegiul National „Mihai Viteazul”,</t>
    </r>
    <r>
      <rPr>
        <b/>
        <sz val="11"/>
        <color theme="1"/>
        <rFont val="Calibri"/>
        <family val="2"/>
        <scheme val="minor"/>
      </rPr>
      <t xml:space="preserve"> </t>
    </r>
    <r>
      <rPr>
        <sz val="11"/>
        <color theme="1"/>
        <rFont val="Calibri"/>
        <family val="2"/>
        <scheme val="minor"/>
      </rPr>
      <t xml:space="preserve">pentru implementarea în mediul şcolar şi universitar a principiilor de parteneriat, prin realizarea unui </t>
    </r>
    <r>
      <rPr>
        <b/>
        <sz val="11"/>
        <color theme="1"/>
        <rFont val="Calibri"/>
        <family val="2"/>
        <scheme val="minor"/>
      </rPr>
      <t>Proiect de amenajare peisagistica CNMV</t>
    </r>
    <r>
      <rPr>
        <sz val="11"/>
        <color theme="1"/>
        <rFont val="Calibri"/>
        <family val="2"/>
        <scheme val="minor"/>
      </rPr>
      <t>,</t>
    </r>
    <r>
      <rPr>
        <b/>
        <sz val="11"/>
        <color theme="1"/>
        <rFont val="Calibri"/>
        <family val="2"/>
        <scheme val="minor"/>
      </rPr>
      <t xml:space="preserve"> </t>
    </r>
    <r>
      <rPr>
        <sz val="11"/>
        <color theme="1"/>
        <rFont val="Calibri"/>
        <family val="2"/>
        <scheme val="minor"/>
      </rPr>
      <t xml:space="preserve">care va aplica principiile artistice și ecologice in sensul dezvoltării durabile, Bucuresti, 2011-2012. </t>
    </r>
  </si>
  <si>
    <r>
      <t>·</t>
    </r>
    <r>
      <rPr>
        <sz val="11"/>
        <color theme="1"/>
        <rFont val="Calibri"/>
        <family val="2"/>
        <scheme val="minor"/>
      </rPr>
      <t xml:space="preserve"> </t>
    </r>
    <r>
      <rPr>
        <b/>
        <sz val="11"/>
        <color theme="1"/>
        <rFont val="Calibri"/>
        <family val="2"/>
        <scheme val="minor"/>
      </rPr>
      <t>Organizare expozitie de peisagistica si urbanism</t>
    </r>
    <r>
      <rPr>
        <sz val="11"/>
        <color theme="1"/>
        <rFont val="Calibri"/>
        <family val="2"/>
        <scheme val="minor"/>
      </rPr>
      <t xml:space="preserve"> in cadrul manifestarilor </t>
    </r>
    <r>
      <rPr>
        <b/>
        <sz val="11"/>
        <color theme="1"/>
        <rFont val="Calibri"/>
        <family val="2"/>
        <scheme val="minor"/>
      </rPr>
      <t>„Simpozioanelor UAUIM in cadrul targurilor internationale Construct-Expo si Ambient 2011</t>
    </r>
    <r>
      <rPr>
        <sz val="11"/>
        <color theme="1"/>
        <rFont val="Calibri"/>
        <family val="2"/>
        <scheme val="minor"/>
      </rPr>
      <t>”, cu ocazia Zilei „</t>
    </r>
    <r>
      <rPr>
        <i/>
        <sz val="11"/>
        <color theme="1"/>
        <rFont val="Calibri"/>
        <family val="2"/>
        <scheme val="minor"/>
      </rPr>
      <t>Arhitectura si Peisaj</t>
    </r>
    <r>
      <rPr>
        <sz val="11"/>
        <color theme="1"/>
        <rFont val="Calibri"/>
        <family val="2"/>
        <scheme val="minor"/>
      </rPr>
      <t>” , ROMEXPO, Bucuresti, 9-12 iunie 2011</t>
    </r>
  </si>
  <si>
    <r>
      <t>·</t>
    </r>
    <r>
      <rPr>
        <sz val="11"/>
        <color theme="1"/>
        <rFont val="Calibri"/>
        <family val="2"/>
        <scheme val="minor"/>
      </rPr>
      <t xml:space="preserve">   </t>
    </r>
    <r>
      <rPr>
        <b/>
        <sz val="11"/>
        <color theme="1"/>
        <rFont val="Calibri"/>
        <family val="2"/>
        <scheme val="minor"/>
      </rPr>
      <t>Organizare expozitie: "Macro si Mezzo-Peisajul intre cercetare, proiectare si implementare la nivel teritorial"</t>
    </r>
    <r>
      <rPr>
        <sz val="11"/>
        <color theme="1"/>
        <rFont val="Calibri"/>
        <family val="2"/>
        <scheme val="minor"/>
      </rPr>
      <t xml:space="preserve"> cu lucrari de Diploma ale studentilor urbanisti-peisagisti, absolventi ai Masterului "</t>
    </r>
    <r>
      <rPr>
        <i/>
        <sz val="11"/>
        <color theme="1"/>
        <rFont val="Calibri"/>
        <family val="2"/>
        <scheme val="minor"/>
      </rPr>
      <t>Peisaj si Teritoriu"</t>
    </r>
    <r>
      <rPr>
        <sz val="11"/>
        <color theme="1"/>
        <rFont val="Calibri"/>
        <family val="2"/>
        <scheme val="minor"/>
      </rPr>
      <t>, An Universitar 2009-2010  Alba Iulia, 28 oct-10 nov 2010.</t>
    </r>
  </si>
  <si>
    <r>
      <t>Organizare expozitie internationala si activitati de curatoriat: “</t>
    </r>
    <r>
      <rPr>
        <b/>
        <sz val="11"/>
        <color theme="1"/>
        <rFont val="Calibri"/>
        <family val="2"/>
        <scheme val="minor"/>
      </rPr>
      <t>Arhitectura Transformarii. Arhitectura Organica Antroposofica in Lume</t>
    </r>
    <r>
      <rPr>
        <sz val="11"/>
        <color theme="1"/>
        <rFont val="Calibri"/>
        <family val="2"/>
        <scheme val="minor"/>
      </rPr>
      <t xml:space="preserve">”, organizata impreuna cu </t>
    </r>
    <r>
      <rPr>
        <i/>
        <sz val="11"/>
        <color theme="1"/>
        <rFont val="Calibri"/>
        <family val="2"/>
        <scheme val="minor"/>
      </rPr>
      <t>Goetheanum, Section for Visual Art</t>
    </r>
    <r>
      <rPr>
        <sz val="11"/>
        <color theme="1"/>
        <rFont val="Calibri"/>
        <family val="2"/>
        <scheme val="minor"/>
      </rPr>
      <t xml:space="preserve"> din Elvetia si </t>
    </r>
    <r>
      <rPr>
        <i/>
        <sz val="11"/>
        <color theme="1"/>
        <rFont val="Calibri"/>
        <family val="2"/>
        <scheme val="minor"/>
      </rPr>
      <t>Societatea Antroposofica din Romania</t>
    </r>
    <r>
      <rPr>
        <sz val="11"/>
        <color theme="1"/>
        <rFont val="Calibri"/>
        <family val="2"/>
        <scheme val="minor"/>
      </rPr>
      <t>, Sala de Expozitii a UAUIM, Bucuresti, 1-18 nov 2010</t>
    </r>
  </si>
  <si>
    <r>
      <rPr>
        <sz val="11"/>
        <color theme="1"/>
        <rFont val="Calibri"/>
        <family val="2"/>
        <scheme val="minor"/>
      </rPr>
      <t xml:space="preserve">Organizare expozitie cu lucrarile studentilor peisagisti, cu ocazia conferinţei internationale: </t>
    </r>
    <r>
      <rPr>
        <b/>
        <sz val="11"/>
        <color theme="1"/>
        <rFont val="Calibri"/>
        <family val="2"/>
        <scheme val="minor"/>
      </rPr>
      <t>“Peisaj, Urbanism, Turism. Rolul şi Responsabilităţile Autorităţilor Locale şi Regionale în Implementarea Convenţiei Europene a Peisajului”,</t>
    </r>
    <r>
      <rPr>
        <sz val="11"/>
        <color theme="1"/>
        <rFont val="Calibri"/>
        <family val="2"/>
        <scheme val="minor"/>
      </rPr>
      <t xml:space="preserve"> organizata de Consiliul Judeţean Prahova, cu sprijinul RECEP-ENELC (Reţeaua Europeană a Autorităţilor Locale şi Regionale pentru Implementarea Convenţiei Europene a Peisajului), sub patronajul Congresului Autorităţilor Locale şi Regionale al Consiliului Europei, Ploiesti,Consiliul Judetean Prahova, 20 sept-5oct 2010</t>
    </r>
  </si>
  <si>
    <r>
      <t>·</t>
    </r>
    <r>
      <rPr>
        <sz val="11"/>
        <color theme="1"/>
        <rFont val="Calibri"/>
        <family val="2"/>
        <scheme val="minor"/>
      </rPr>
      <t xml:space="preserve">   Organizare Expozitie cu lucrarile absolventilor </t>
    </r>
    <r>
      <rPr>
        <b/>
        <sz val="11"/>
        <color theme="1"/>
        <rFont val="Calibri"/>
        <family val="2"/>
        <scheme val="minor"/>
      </rPr>
      <t>Masterului “</t>
    </r>
    <r>
      <rPr>
        <b/>
        <i/>
        <sz val="11"/>
        <color theme="1"/>
        <rFont val="Calibri"/>
        <family val="2"/>
        <scheme val="minor"/>
      </rPr>
      <t>Peisaj si Teritoriu</t>
    </r>
    <r>
      <rPr>
        <b/>
        <sz val="11"/>
        <color theme="1"/>
        <rFont val="Calibri"/>
        <family val="2"/>
        <scheme val="minor"/>
      </rPr>
      <t>”</t>
    </r>
    <r>
      <rPr>
        <sz val="11"/>
        <color theme="1"/>
        <rFont val="Calibri"/>
        <family val="2"/>
        <scheme val="minor"/>
      </rPr>
      <t xml:space="preserve"> cu ocazia acordarii premiilor de excelenta pentru programele de Master ale Facultatii de Urbanism – promotia 2010, cu ocazia manifestarii </t>
    </r>
    <r>
      <rPr>
        <i/>
        <sz val="11"/>
        <color theme="1"/>
        <rFont val="Calibri"/>
        <family val="2"/>
        <scheme val="minor"/>
      </rPr>
      <t>Urbanismul in Romania</t>
    </r>
    <r>
      <rPr>
        <sz val="11"/>
        <color theme="1"/>
        <rFont val="Calibri"/>
        <family val="2"/>
        <scheme val="minor"/>
      </rPr>
      <t xml:space="preserve"> </t>
    </r>
    <r>
      <rPr>
        <i/>
        <sz val="11"/>
        <color theme="1"/>
        <rFont val="Calibri"/>
        <family val="2"/>
        <scheme val="minor"/>
      </rPr>
      <t>– Ziua Mondiala a Urbanismului si Centenarul Urbanismului european</t>
    </r>
    <r>
      <rPr>
        <sz val="11"/>
        <color theme="1"/>
        <rFont val="Calibri"/>
        <family val="2"/>
        <scheme val="minor"/>
      </rPr>
      <t>, organizat de RUR, Ministerul Dezvoltarii Regionale si Turismului si UAUIM, sala Expozitionala a UAUIM, Bucuresti, 15-19 oct. 2010.</t>
    </r>
  </si>
  <si>
    <r>
      <t>·</t>
    </r>
    <r>
      <rPr>
        <sz val="11"/>
        <color theme="1"/>
        <rFont val="Calibri"/>
        <family val="2"/>
        <scheme val="minor"/>
      </rPr>
      <t xml:space="preserve">   Organizare expozitie cu lucrarile de Dizertatie ale </t>
    </r>
    <r>
      <rPr>
        <b/>
        <sz val="11"/>
        <color theme="1"/>
        <rFont val="Calibri"/>
        <family val="2"/>
        <scheme val="minor"/>
      </rPr>
      <t>Masterului „</t>
    </r>
    <r>
      <rPr>
        <b/>
        <i/>
        <sz val="11"/>
        <color theme="1"/>
        <rFont val="Calibri"/>
        <family val="2"/>
        <scheme val="minor"/>
      </rPr>
      <t>Peisaj si Teritoriu</t>
    </r>
    <r>
      <rPr>
        <b/>
        <sz val="11"/>
        <color theme="1"/>
        <rFont val="Calibri"/>
        <family val="2"/>
        <scheme val="minor"/>
      </rPr>
      <t>”,</t>
    </r>
    <r>
      <rPr>
        <sz val="11"/>
        <color theme="1"/>
        <rFont val="Calibri"/>
        <family val="2"/>
        <scheme val="minor"/>
      </rPr>
      <t xml:space="preserve"> an universitar 2009-2010, sala de Expozitii a UAUIM, oct. 2010. </t>
    </r>
  </si>
  <si>
    <r>
      <t xml:space="preserve">Organizare expozitie si indrumare workshop </t>
    </r>
    <r>
      <rPr>
        <b/>
        <sz val="11"/>
        <color theme="1"/>
        <rFont val="Calibri"/>
        <family val="2"/>
        <scheme val="minor"/>
      </rPr>
      <t>- Propunere Concept de</t>
    </r>
    <r>
      <rPr>
        <sz val="11"/>
        <color theme="1"/>
        <rFont val="Calibri"/>
        <family val="2"/>
        <scheme val="minor"/>
      </rPr>
      <t xml:space="preserve"> </t>
    </r>
    <r>
      <rPr>
        <b/>
        <sz val="11"/>
        <color theme="1"/>
        <rFont val="Calibri"/>
        <family val="2"/>
        <scheme val="minor"/>
      </rPr>
      <t xml:space="preserve">Amenajare a Institutului Francez Bucuresti, </t>
    </r>
    <r>
      <rPr>
        <sz val="11"/>
        <color theme="1"/>
        <rFont val="Calibri"/>
        <family val="2"/>
        <scheme val="minor"/>
      </rPr>
      <t>cu ocazia Festivalului de Moda –</t>
    </r>
    <r>
      <rPr>
        <b/>
        <sz val="11"/>
        <color theme="1"/>
        <rFont val="Calibri"/>
        <family val="2"/>
        <scheme val="minor"/>
      </rPr>
      <t xml:space="preserve"> Pasarela 2009 – </t>
    </r>
    <r>
      <rPr>
        <b/>
        <i/>
        <sz val="11"/>
        <color theme="1"/>
        <rFont val="Calibri"/>
        <family val="2"/>
        <scheme val="minor"/>
      </rPr>
      <t>„Marions-nous”,</t>
    </r>
    <r>
      <rPr>
        <b/>
        <sz val="11"/>
        <color theme="1"/>
        <rFont val="Calibri"/>
        <family val="2"/>
        <scheme val="minor"/>
      </rPr>
      <t xml:space="preserve"> </t>
    </r>
    <r>
      <rPr>
        <sz val="11"/>
        <color theme="1"/>
        <rFont val="Calibri"/>
        <family val="2"/>
        <scheme val="minor"/>
      </rPr>
      <t>eveniment organizat de Ambasada Frantei si Institutul Francez Bucuresti, cu sprijinul institutului Francez al Modei de la Paris,  impreuna cu studentiii anului V - Sectia Amenajarea si Planificarea Peisajului, An Universitar 2008-2009, aprilie-mai 2009.</t>
    </r>
  </si>
  <si>
    <r>
      <t xml:space="preserve">·   Organizare expozitie si indrumare workshop </t>
    </r>
    <r>
      <rPr>
        <b/>
        <sz val="11"/>
        <color theme="1"/>
        <rFont val="Calibri"/>
        <family val="2"/>
        <scheme val="minor"/>
      </rPr>
      <t>Amenajare Peisagistica - Liceul Tehnic „Dumitru Motoc”</t>
    </r>
    <r>
      <rPr>
        <sz val="11"/>
        <color theme="1"/>
        <rFont val="Calibri"/>
        <family val="2"/>
        <scheme val="minor"/>
      </rPr>
      <t xml:space="preserve">, Sector 5, Bucuresti, impreuna cu studentiii anului V - Sectia Amenajarea si Planificarea Peisajului, An Universitar 2008-2009, Eco-Motoc si Eco-Assist, în cadrul programului comun de finanţare nationala </t>
    </r>
    <r>
      <rPr>
        <i/>
        <sz val="11"/>
        <color theme="1"/>
        <rFont val="Calibri"/>
        <family val="2"/>
        <scheme val="minor"/>
      </rPr>
      <t>Spaţii Verzi al MOL România</t>
    </r>
    <r>
      <rPr>
        <b/>
        <sz val="11"/>
        <color theme="1"/>
        <rFont val="Calibri"/>
        <family val="2"/>
        <scheme val="minor"/>
      </rPr>
      <t xml:space="preserve"> </t>
    </r>
    <r>
      <rPr>
        <sz val="11"/>
        <color theme="1"/>
        <rFont val="Calibri"/>
        <family val="2"/>
        <scheme val="minor"/>
      </rPr>
      <t>şi al</t>
    </r>
    <r>
      <rPr>
        <b/>
        <sz val="11"/>
        <color theme="1"/>
        <rFont val="Calibri"/>
        <family val="2"/>
        <scheme val="minor"/>
      </rPr>
      <t xml:space="preserve"> </t>
    </r>
    <r>
      <rPr>
        <i/>
        <sz val="11"/>
        <color theme="1"/>
        <rFont val="Calibri"/>
        <family val="2"/>
        <scheme val="minor"/>
      </rPr>
      <t xml:space="preserve">Fundaţiei Pentru Parteneriat, </t>
    </r>
    <r>
      <rPr>
        <sz val="11"/>
        <color theme="1"/>
        <rFont val="Calibri"/>
        <family val="2"/>
        <scheme val="minor"/>
      </rPr>
      <t>februarie-martie 2009.</t>
    </r>
  </si>
  <si>
    <r>
      <t>·   Expozitie si Workshop - R</t>
    </r>
    <r>
      <rPr>
        <b/>
        <sz val="11"/>
        <color theme="1"/>
        <rFont val="Calibri"/>
        <family val="2"/>
        <scheme val="minor"/>
      </rPr>
      <t xml:space="preserve">estructurare si Reamenajare Peisagistica a Spitalului Filantropia </t>
    </r>
    <r>
      <rPr>
        <sz val="11"/>
        <color theme="1"/>
        <rFont val="Calibri"/>
        <family val="2"/>
        <scheme val="minor"/>
      </rPr>
      <t>, Bucuresti, impreuna cu studentii anului 2 - Sectia Amenajarea si Planificarea Peisajului, An Universitar 2007-2008, mai-iunie 2008</t>
    </r>
  </si>
  <si>
    <t xml:space="preserve"> iulie-august 2015 </t>
  </si>
  <si>
    <t>octombrie – decembrie  2015</t>
  </si>
  <si>
    <t>22 septembrie 2015.</t>
  </si>
  <si>
    <t>28 noiembrie 2017.</t>
  </si>
  <si>
    <t>iulie 2018</t>
  </si>
  <si>
    <t>septembrie 2014</t>
  </si>
  <si>
    <t xml:space="preserve">2011-2012. </t>
  </si>
  <si>
    <t xml:space="preserve"> aprilie-mai 2009.</t>
  </si>
  <si>
    <t>februarie-martie 2009.</t>
  </si>
  <si>
    <t>mai-iunie 2008</t>
  </si>
  <si>
    <r>
      <t>Coordonare si indrumare a workshop „</t>
    </r>
    <r>
      <rPr>
        <b/>
        <sz val="11"/>
        <color theme="1"/>
        <rFont val="Calibri"/>
        <family val="2"/>
        <scheme val="minor"/>
      </rPr>
      <t xml:space="preserve">PARCUL NATURAL VACĂREȘTI - Proiect de idee Trandisciplinar - Urbanism si Peisaj, Stiință și Educație, Artă și Arhitectură”, </t>
    </r>
    <r>
      <rPr>
        <sz val="11"/>
        <color theme="1"/>
        <rFont val="Calibri"/>
        <family val="2"/>
        <scheme val="minor"/>
      </rPr>
      <t xml:space="preserve">organizat de Facultatea de Urbanism, Sectia "Amenajarea si Planificarea Peisajului", in parteneriat cu </t>
    </r>
    <r>
      <rPr>
        <b/>
        <sz val="11"/>
        <color theme="1"/>
        <rFont val="Calibri"/>
        <family val="2"/>
        <scheme val="minor"/>
      </rPr>
      <t>Asociația Parc Natural Văcăreșt</t>
    </r>
  </si>
  <si>
    <r>
      <t xml:space="preserve">Coordonare si indrumare a workshop </t>
    </r>
    <r>
      <rPr>
        <b/>
        <sz val="11"/>
        <color theme="1"/>
        <rFont val="Calibri"/>
        <family val="2"/>
        <scheme val="minor"/>
      </rPr>
      <t xml:space="preserve">“AMENAJARE PEISAGISTICĂ PIAȚA VADU”, </t>
    </r>
    <r>
      <rPr>
        <sz val="11"/>
        <color theme="1"/>
        <rFont val="Calibri"/>
        <family val="2"/>
        <scheme val="minor"/>
      </rPr>
      <t xml:space="preserve">organizat de Facultatea de Urbanism, Sectia </t>
    </r>
    <r>
      <rPr>
        <i/>
        <sz val="11"/>
        <color theme="1"/>
        <rFont val="Calibri"/>
        <family val="2"/>
        <scheme val="minor"/>
      </rPr>
      <t>"Amenajarea si Planificarea Peisajului</t>
    </r>
    <r>
      <rPr>
        <sz val="11"/>
        <color theme="1"/>
        <rFont val="Calibri"/>
        <family val="2"/>
        <scheme val="minor"/>
      </rPr>
      <t>", in parteneriat cu Primăria Poiana Sibiului, Judetul Sibiu</t>
    </r>
  </si>
  <si>
    <r>
      <t>Coordonare si indrumare a workshop „</t>
    </r>
    <r>
      <rPr>
        <b/>
        <sz val="11"/>
        <color theme="1"/>
        <rFont val="Calibri"/>
        <family val="2"/>
        <scheme val="minor"/>
      </rPr>
      <t>Strategia de Peisaj natural antropic si cultural a Orasului Breaza”</t>
    </r>
    <r>
      <rPr>
        <sz val="11"/>
        <color theme="1"/>
        <rFont val="Calibri"/>
        <family val="2"/>
        <scheme val="minor"/>
      </rPr>
      <t xml:space="preserve">, organizat de Facultatea de Urbanism, Sectia "Amenajarea si Planificarea Peisajului", in parteneriat cu primaria Orasului Breaza, Jud. Prahova </t>
    </r>
  </si>
  <si>
    <r>
      <t xml:space="preserve">Coordonare si indrumare a workshop </t>
    </r>
    <r>
      <rPr>
        <b/>
        <sz val="11"/>
        <color theme="1"/>
        <rFont val="Calibri"/>
        <family val="2"/>
        <scheme val="minor"/>
      </rPr>
      <t xml:space="preserve"> "Proiect de amenajare peisagistica CNMV", </t>
    </r>
    <r>
      <rPr>
        <sz val="11"/>
        <color theme="1"/>
        <rFont val="Calibri"/>
        <family val="2"/>
        <scheme val="minor"/>
      </rPr>
      <t>organizat de Facultatea de Urbanism, Sectia "Amenajarea si Planificarea Peisajului", in parteneriat cu</t>
    </r>
    <r>
      <rPr>
        <b/>
        <sz val="11"/>
        <color theme="1"/>
        <rFont val="Calibri"/>
        <family val="2"/>
        <scheme val="minor"/>
      </rPr>
      <t xml:space="preserve"> </t>
    </r>
    <r>
      <rPr>
        <sz val="11"/>
        <color theme="1"/>
        <rFont val="Calibri"/>
        <family val="2"/>
        <scheme val="minor"/>
      </rPr>
      <t>Colegiul National „Mihai Viteazul”,</t>
    </r>
    <r>
      <rPr>
        <b/>
        <sz val="11"/>
        <color theme="1"/>
        <rFont val="Calibri"/>
        <family val="2"/>
        <scheme val="minor"/>
      </rPr>
      <t xml:space="preserve"> </t>
    </r>
    <r>
      <rPr>
        <sz val="11"/>
        <color theme="1"/>
        <rFont val="Calibri"/>
        <family val="2"/>
        <scheme val="minor"/>
      </rPr>
      <t>pentru implementarea în mediul şcolar şi universitar a principiilor de parteneriat, prin realizarea unui,</t>
    </r>
    <r>
      <rPr>
        <b/>
        <sz val="11"/>
        <color theme="1"/>
        <rFont val="Calibri"/>
        <family val="2"/>
        <scheme val="minor"/>
      </rPr>
      <t xml:space="preserve"> </t>
    </r>
    <r>
      <rPr>
        <sz val="11"/>
        <color theme="1"/>
        <rFont val="Calibri"/>
        <family val="2"/>
        <scheme val="minor"/>
      </rPr>
      <t>care va aplica principiile artistice și ecologice in sensul dezvoltării durabile, Bucuresti</t>
    </r>
  </si>
  <si>
    <r>
      <t xml:space="preserve">Coordonare si indrumare a workshop </t>
    </r>
    <r>
      <rPr>
        <b/>
        <sz val="11"/>
        <color theme="1"/>
        <rFont val="Calibri"/>
        <family val="2"/>
        <scheme val="minor"/>
      </rPr>
      <t xml:space="preserve"> "Propunere Concept de</t>
    </r>
    <r>
      <rPr>
        <sz val="11"/>
        <color theme="1"/>
        <rFont val="Calibri"/>
        <family val="2"/>
        <scheme val="minor"/>
      </rPr>
      <t xml:space="preserve"> </t>
    </r>
    <r>
      <rPr>
        <b/>
        <sz val="11"/>
        <color theme="1"/>
        <rFont val="Calibri"/>
        <family val="2"/>
        <scheme val="minor"/>
      </rPr>
      <t xml:space="preserve">Amenajare a Institutului Francez Bucuresti", </t>
    </r>
    <r>
      <rPr>
        <sz val="11"/>
        <color theme="1"/>
        <rFont val="Calibri"/>
        <family val="2"/>
        <scheme val="minor"/>
      </rPr>
      <t>cu ocazia Festivalului de Moda –</t>
    </r>
    <r>
      <rPr>
        <b/>
        <sz val="11"/>
        <color theme="1"/>
        <rFont val="Calibri"/>
        <family val="2"/>
        <scheme val="minor"/>
      </rPr>
      <t xml:space="preserve"> Pasarela 2009 – </t>
    </r>
    <r>
      <rPr>
        <b/>
        <i/>
        <sz val="11"/>
        <color theme="1"/>
        <rFont val="Calibri"/>
        <family val="2"/>
        <scheme val="minor"/>
      </rPr>
      <t>„Marions-nous”,</t>
    </r>
    <r>
      <rPr>
        <b/>
        <sz val="11"/>
        <color theme="1"/>
        <rFont val="Calibri"/>
        <family val="2"/>
        <scheme val="minor"/>
      </rPr>
      <t xml:space="preserve"> </t>
    </r>
    <r>
      <rPr>
        <sz val="11"/>
        <color theme="1"/>
        <rFont val="Calibri"/>
        <family val="2"/>
        <scheme val="minor"/>
      </rPr>
      <t>eveniment organizat de Ambasada Frantei si Institutul Francez Bucuresti, cu sprijinul institutului Francez al Modei de la Paris,  impreuna cu studentiii anului V - Sectia Amenajarea si Planificarea Peisajului, An Universitar 2008-2009</t>
    </r>
  </si>
  <si>
    <r>
      <t xml:space="preserve">Coordonare si indrumare a workshop  </t>
    </r>
    <r>
      <rPr>
        <b/>
        <sz val="11"/>
        <color theme="1"/>
        <rFont val="Calibri"/>
        <family val="2"/>
        <scheme val="minor"/>
      </rPr>
      <t>Amenajare Peisagistica - Liceul Tehnic „Dumitru Motoc”</t>
    </r>
    <r>
      <rPr>
        <sz val="11"/>
        <color theme="1"/>
        <rFont val="Calibri"/>
        <family val="2"/>
        <scheme val="minor"/>
      </rPr>
      <t xml:space="preserve">, Sector 5, Bucuresti, iorganizat de Facultatea de Urbanism, Sectia "Amenajarea si Planificarea Peisajului", in parteneriat cu Asociatiile Eco-Motoc si Eco-Assist, în cadrul programului comun de finanţare nationala </t>
    </r>
    <r>
      <rPr>
        <i/>
        <sz val="11"/>
        <color theme="1"/>
        <rFont val="Calibri"/>
        <family val="2"/>
        <scheme val="minor"/>
      </rPr>
      <t>Spaţii Verzi al MOL România</t>
    </r>
    <r>
      <rPr>
        <b/>
        <sz val="11"/>
        <color theme="1"/>
        <rFont val="Calibri"/>
        <family val="2"/>
        <scheme val="minor"/>
      </rPr>
      <t xml:space="preserve"> </t>
    </r>
    <r>
      <rPr>
        <sz val="11"/>
        <color theme="1"/>
        <rFont val="Calibri"/>
        <family val="2"/>
        <scheme val="minor"/>
      </rPr>
      <t>şi al</t>
    </r>
    <r>
      <rPr>
        <b/>
        <sz val="11"/>
        <color theme="1"/>
        <rFont val="Calibri"/>
        <family val="2"/>
        <scheme val="minor"/>
      </rPr>
      <t xml:space="preserve"> </t>
    </r>
    <r>
      <rPr>
        <i/>
        <sz val="11"/>
        <color theme="1"/>
        <rFont val="Calibri"/>
        <family val="2"/>
        <scheme val="minor"/>
      </rPr>
      <t>Fundaţiei Pentru Parteneriat</t>
    </r>
  </si>
  <si>
    <r>
      <t>Coordonare si indrumare a workshop  "R</t>
    </r>
    <r>
      <rPr>
        <b/>
        <sz val="11"/>
        <color theme="1"/>
        <rFont val="Calibri"/>
        <family val="2"/>
        <scheme val="minor"/>
      </rPr>
      <t xml:space="preserve">estructurare si Reamenajare Peisagistica a Spitalului Filantropia" </t>
    </r>
    <r>
      <rPr>
        <sz val="11"/>
        <color theme="1"/>
        <rFont val="Calibri"/>
        <family val="2"/>
        <scheme val="minor"/>
      </rPr>
      <t>, Bucuresti,organizat de Facultatea de Urbanism, Sectia "Amenajarea si Planificarea Peisajului", in parteneriat cu Spitalul Filantropia</t>
    </r>
  </si>
  <si>
    <t xml:space="preserve">2012-2013 </t>
  </si>
  <si>
    <r>
      <rPr>
        <sz val="11"/>
        <color theme="1"/>
        <rFont val="Calibri"/>
        <family val="2"/>
        <scheme val="minor"/>
      </rPr>
      <t xml:space="preserve">Proiect de parteneriat educational cu privire la workshop pentru realizarea </t>
    </r>
    <r>
      <rPr>
        <i/>
        <sz val="11"/>
        <color theme="1"/>
        <rFont val="Calibri"/>
        <family val="2"/>
        <scheme val="minor"/>
      </rPr>
      <t xml:space="preserve">Proiectului de amenajare peisagistica a </t>
    </r>
    <r>
      <rPr>
        <b/>
        <i/>
        <sz val="11"/>
        <color theme="1"/>
        <rFont val="Calibri"/>
        <family val="2"/>
        <scheme val="minor"/>
      </rPr>
      <t>Grădinii Bisericii vicariale greco-catolice „Sf. Vasile cel Mare</t>
    </r>
    <r>
      <rPr>
        <i/>
        <sz val="11"/>
        <color theme="1"/>
        <rFont val="Calibri"/>
        <family val="2"/>
        <scheme val="minor"/>
      </rPr>
      <t>”, str. Polonă no. 50, Bucureşti</t>
    </r>
  </si>
  <si>
    <r>
      <rPr>
        <sz val="11"/>
        <color theme="1"/>
        <rFont val="Calibri"/>
        <family val="2"/>
        <scheme val="minor"/>
      </rPr>
      <t xml:space="preserve">Organizare workshop </t>
    </r>
    <r>
      <rPr>
        <b/>
        <sz val="11"/>
        <color theme="1"/>
        <rFont val="Calibri"/>
        <family val="2"/>
        <scheme val="minor"/>
      </rPr>
      <t>”GREEN hi tech landscape”,</t>
    </r>
    <r>
      <rPr>
        <sz val="11"/>
        <color theme="1"/>
        <rFont val="Calibri"/>
        <family val="2"/>
        <scheme val="minor"/>
      </rPr>
      <t xml:space="preserve"> Bucuresti, UAUIM</t>
    </r>
  </si>
  <si>
    <t>mai-iunie 2009.</t>
  </si>
  <si>
    <r>
      <rPr>
        <sz val="11"/>
        <color theme="1"/>
        <rFont val="Calibri"/>
        <family val="2"/>
        <scheme val="minor"/>
      </rPr>
      <t xml:space="preserve"> Coordonare si indrumare workshop pentru </t>
    </r>
    <r>
      <rPr>
        <b/>
        <sz val="11"/>
        <color theme="1"/>
        <rFont val="Calibri"/>
        <family val="2"/>
        <scheme val="minor"/>
      </rPr>
      <t>„PROIECT DE AMENAJARE PEISAGISTICA SI PROPUNERE AMBIENTAL-SCENOGRAFICA DE ARTA DE TIP NECONVENTIONAL IN PEISAJ”,</t>
    </r>
    <r>
      <rPr>
        <sz val="11"/>
        <color theme="1"/>
        <rFont val="Calibri"/>
        <family val="2"/>
        <scheme val="minor"/>
      </rPr>
      <t xml:space="preserve"> Facultatea de Urbanism din UAUIM, in parteneriat cu Uniunea Arhitectilor din Romania (UAR), Centrul de Cultura Arhitecturala – „</t>
    </r>
    <r>
      <rPr>
        <i/>
        <sz val="11"/>
        <color theme="1"/>
        <rFont val="Calibri"/>
        <family val="2"/>
        <scheme val="minor"/>
      </rPr>
      <t>Casa Arhitectului</t>
    </r>
    <r>
      <rPr>
        <sz val="11"/>
        <color theme="1"/>
        <rFont val="Calibri"/>
        <family val="2"/>
        <scheme val="minor"/>
      </rPr>
      <t>”, Sinaia Jud. Prahova</t>
    </r>
  </si>
  <si>
    <r>
      <rPr>
        <sz val="11"/>
        <color theme="1"/>
        <rFont val="Calibri"/>
        <family val="2"/>
        <scheme val="minor"/>
      </rPr>
      <t>Participare in echipa de coordonare a Workshop-ul pe tema ”</t>
    </r>
    <r>
      <rPr>
        <b/>
        <sz val="11"/>
        <color theme="1"/>
        <rFont val="Calibri"/>
        <family val="2"/>
        <scheme val="minor"/>
      </rPr>
      <t>CARTAREA INFRASTRUCTURILOR ÎN BUCUREȘTI</t>
    </r>
    <r>
      <rPr>
        <sz val="11"/>
        <color theme="1"/>
        <rFont val="Calibri"/>
        <family val="2"/>
        <scheme val="minor"/>
      </rPr>
      <t xml:space="preserve">. </t>
    </r>
    <r>
      <rPr>
        <b/>
        <sz val="11"/>
        <color theme="1"/>
        <rFont val="Calibri"/>
        <family val="2"/>
        <scheme val="minor"/>
      </rPr>
      <t xml:space="preserve">Spații cu potențial pentru activități culturale și creative”, </t>
    </r>
    <r>
      <rPr>
        <sz val="11"/>
        <color theme="1"/>
        <rFont val="Calibri"/>
        <family val="2"/>
        <scheme val="minor"/>
      </rPr>
      <t>organizat de ARCUB, impreuna cu Facultatea de Urbanism din UAUIM, Hanul Gabroveni</t>
    </r>
  </si>
  <si>
    <r>
      <t xml:space="preserve"> Coordonare si indrumare workshop de realizare a </t>
    </r>
    <r>
      <rPr>
        <b/>
        <sz val="11"/>
        <color theme="1"/>
        <rFont val="Calibri"/>
        <family val="2"/>
        <scheme val="minor"/>
      </rPr>
      <t>Machetei – Instalație</t>
    </r>
    <r>
      <rPr>
        <sz val="11"/>
        <color theme="1"/>
        <rFont val="Calibri"/>
        <family val="2"/>
        <scheme val="minor"/>
      </rPr>
      <t xml:space="preserve"> in cadrul </t>
    </r>
    <r>
      <rPr>
        <b/>
        <sz val="11"/>
        <color theme="1"/>
        <rFont val="Calibri"/>
        <family val="2"/>
        <scheme val="minor"/>
      </rPr>
      <t>Programului European INTERREG-Danube Transnational Programme</t>
    </r>
    <r>
      <rPr>
        <sz val="11"/>
        <color theme="1"/>
        <rFont val="Calibri"/>
        <family val="2"/>
        <scheme val="minor"/>
      </rPr>
      <t xml:space="preserve">, ca si coordonator al Clusterului 4 (WP4-UAUIM) </t>
    </r>
    <r>
      <rPr>
        <b/>
        <sz val="11"/>
        <color theme="1"/>
        <rFont val="Calibri"/>
        <family val="2"/>
        <scheme val="minor"/>
      </rPr>
      <t xml:space="preserve">– Cross-border Urban &amp; Cultural Landscape Heritage: THE  DANUBE RELATED CULTURAL LANDSCAPE, </t>
    </r>
    <r>
      <rPr>
        <sz val="11"/>
        <color theme="1"/>
        <rFont val="Calibri"/>
        <family val="2"/>
        <scheme val="minor"/>
      </rPr>
      <t>din cadrul</t>
    </r>
    <r>
      <rPr>
        <b/>
        <sz val="11"/>
        <color theme="1"/>
        <rFont val="Calibri"/>
        <family val="2"/>
        <scheme val="minor"/>
      </rPr>
      <t xml:space="preserve"> </t>
    </r>
    <r>
      <rPr>
        <sz val="11"/>
        <color theme="1"/>
        <rFont val="Calibri"/>
        <family val="2"/>
        <scheme val="minor"/>
      </rPr>
      <t xml:space="preserve">proiectul de cercetare </t>
    </r>
    <r>
      <rPr>
        <b/>
        <sz val="11"/>
        <color theme="1"/>
        <rFont val="Calibri"/>
        <family val="2"/>
        <scheme val="minor"/>
      </rPr>
      <t>DANUrB</t>
    </r>
    <r>
      <rPr>
        <sz val="11"/>
        <color theme="1"/>
        <rFont val="Calibri"/>
        <family val="2"/>
        <scheme val="minor"/>
      </rPr>
      <t>, (director proiect: conf. dr. arh. Angelica Stan), cu tema</t>
    </r>
    <r>
      <rPr>
        <b/>
        <sz val="11"/>
        <color theme="1"/>
        <rFont val="Calibri"/>
        <family val="2"/>
        <scheme val="minor"/>
      </rPr>
      <t xml:space="preserve"> ”Danube Urban Brand: a regional network building through tourism and education to strengthen the Danube cultural identity and solidarity”</t>
    </r>
    <r>
      <rPr>
        <sz val="11"/>
        <color theme="1"/>
        <rFont val="Calibri"/>
        <family val="2"/>
        <scheme val="minor"/>
      </rPr>
      <t>, din cadrul EUROPEAN STUDENT WORKSHOP: The Different DANUBE: URBAN - REGIONAL and LANDSCAPE PLANNING at Giurgiu-Ruse cross-border territory. Thematic research on Danube's cultural brand aferent Workshopului</t>
    </r>
  </si>
  <si>
    <r>
      <t xml:space="preserve"> Coordonare si indrumare workshop si </t>
    </r>
    <r>
      <rPr>
        <sz val="11"/>
        <color theme="1"/>
        <rFont val="Calibri"/>
        <family val="2"/>
        <scheme val="minor"/>
      </rPr>
      <t xml:space="preserve"> scoala de vara cu lucrarile studentilor cu privire la </t>
    </r>
    <r>
      <rPr>
        <b/>
        <sz val="11"/>
        <color theme="1"/>
        <rFont val="Calibri"/>
        <family val="2"/>
        <scheme val="minor"/>
      </rPr>
      <t xml:space="preserve">Concursul de soluţii pentru proiectul “RoMândria – Stejarii României – Parcul Memoriei Naţionale – 100 de ani de istorie şi demnitate”– Marasesti, Jud  Vrancea, </t>
    </r>
    <r>
      <rPr>
        <sz val="11"/>
        <color theme="1"/>
        <rFont val="Calibri"/>
        <family val="2"/>
        <scheme val="minor"/>
      </rPr>
      <t xml:space="preserve">proiect de CJ Vrancea, impreuna cu Sectia </t>
    </r>
    <r>
      <rPr>
        <i/>
        <sz val="11"/>
        <color theme="1"/>
        <rFont val="Calibri"/>
        <family val="2"/>
        <scheme val="minor"/>
      </rPr>
      <t>Amenajarea si Planificarea Peisajului</t>
    </r>
    <r>
      <rPr>
        <sz val="11"/>
        <color theme="1"/>
        <rFont val="Calibri"/>
        <family val="2"/>
        <scheme val="minor"/>
      </rPr>
      <t>, din Facultatea de Urbanism, UAUIM</t>
    </r>
  </si>
  <si>
    <r>
      <rPr>
        <sz val="11"/>
        <color theme="1"/>
        <rFont val="Calibri"/>
        <family val="2"/>
        <scheme val="minor"/>
      </rPr>
      <t>Coordonare si indrumare a workshop  „</t>
    </r>
    <r>
      <rPr>
        <b/>
        <sz val="11"/>
        <color theme="1"/>
        <rFont val="Calibri"/>
        <family val="2"/>
        <scheme val="minor"/>
      </rPr>
      <t xml:space="preserve">Amenajare Peisagistica, studiu istoric si realizare perete tip grafitti” - </t>
    </r>
    <r>
      <rPr>
        <sz val="11"/>
        <color theme="1"/>
        <rFont val="Calibri"/>
        <family val="2"/>
        <scheme val="minor"/>
      </rPr>
      <t>Liceul „Aurel Vlaicu”, Breaza, Jud. Prahova, impreuna cu studentiii anului V- Sectia Amenajarea si Planificarea Peisajului, An Universitar 2008-2009</t>
    </r>
  </si>
  <si>
    <t>aprilie 2016</t>
  </si>
  <si>
    <r>
      <rPr>
        <sz val="11"/>
        <color theme="1"/>
        <rFont val="Calibri"/>
        <family val="2"/>
        <scheme val="minor"/>
      </rPr>
      <t xml:space="preserve"> Coordonare si indrumare workshop pentru </t>
    </r>
    <r>
      <rPr>
        <b/>
        <sz val="11"/>
        <color theme="1"/>
        <rFont val="Calibri"/>
        <family val="2"/>
        <scheme val="minor"/>
      </rPr>
      <t xml:space="preserve">"RESTAURARE PARC SANATATE aferent Spitalului Universitar de Urgenta Militar Central </t>
    </r>
    <r>
      <rPr>
        <b/>
        <i/>
        <sz val="11"/>
        <color theme="1"/>
        <rFont val="Calibri"/>
        <family val="2"/>
        <scheme val="minor"/>
      </rPr>
      <t>Dr. Carol Davila</t>
    </r>
    <r>
      <rPr>
        <b/>
        <sz val="11"/>
        <color theme="1"/>
        <rFont val="Calibri"/>
        <family val="2"/>
        <scheme val="minor"/>
      </rPr>
      <t>”,</t>
    </r>
    <r>
      <rPr>
        <sz val="11"/>
        <color theme="1"/>
        <rFont val="Calibri"/>
        <family val="2"/>
        <scheme val="minor"/>
      </rPr>
      <t xml:space="preserve"> Bucuresti</t>
    </r>
  </si>
  <si>
    <r>
      <rPr>
        <sz val="12"/>
        <color rgb="FF000000"/>
        <rFont val="Calibri"/>
        <family val="2"/>
      </rPr>
      <t xml:space="preserve">PUNCTAJ: </t>
    </r>
    <r>
      <rPr>
        <b/>
        <sz val="12"/>
        <color indexed="8"/>
        <rFont val="Calibri"/>
        <family val="2"/>
      </rPr>
      <t xml:space="preserve">10/5 pcte - </t>
    </r>
    <r>
      <rPr>
        <sz val="12"/>
        <color rgb="FF000000"/>
        <rFont val="Calibri"/>
        <family val="2"/>
      </rPr>
      <t xml:space="preserve">Ptr </t>
    </r>
    <r>
      <rPr>
        <b/>
        <sz val="12"/>
        <color indexed="8"/>
        <rFont val="Calibri"/>
        <family val="2"/>
      </rPr>
      <t xml:space="preserve"> Coordonator proiect complex, Manager proiect, Sef proiect sau studiu de specialitate / Membru in echipa</t>
    </r>
  </si>
  <si>
    <r>
      <t xml:space="preserve">Punctaj: </t>
    </r>
    <r>
      <rPr>
        <b/>
        <sz val="11"/>
        <color theme="1"/>
        <rFont val="Calibri"/>
        <family val="2"/>
        <scheme val="minor"/>
      </rPr>
      <t>30/20/10 pcte</t>
    </r>
    <r>
      <rPr>
        <sz val="11"/>
        <color theme="1"/>
        <rFont val="Calibri"/>
        <family val="2"/>
        <scheme val="minor"/>
      </rPr>
      <t xml:space="preserve"> - pe </t>
    </r>
    <r>
      <rPr>
        <b/>
        <sz val="11"/>
        <color theme="1"/>
        <rFont val="Calibri"/>
        <family val="2"/>
        <scheme val="minor"/>
      </rPr>
      <t>premiu/nominqlizare/ selectionare</t>
    </r>
  </si>
  <si>
    <t xml:space="preserve">	</t>
  </si>
  <si>
    <r>
      <rPr>
        <sz val="11"/>
        <color rgb="FF000000"/>
        <rFont val="Calibri"/>
        <family val="2"/>
      </rPr>
      <t xml:space="preserve">Punctaj: </t>
    </r>
    <r>
      <rPr>
        <b/>
        <sz val="11"/>
        <color indexed="8"/>
        <rFont val="Calibri"/>
        <family val="2"/>
      </rPr>
      <t xml:space="preserve"> 50/30/10 pcte</t>
    </r>
    <r>
      <rPr>
        <sz val="11"/>
        <color rgb="FF000000"/>
        <rFont val="Calibri"/>
        <family val="2"/>
      </rPr>
      <t xml:space="preserve">  - Pe</t>
    </r>
    <r>
      <rPr>
        <b/>
        <sz val="11"/>
        <color indexed="8"/>
        <rFont val="Calibri"/>
        <family val="2"/>
      </rPr>
      <t xml:space="preserve"> Premiu / Nominalizare / Selecționare</t>
    </r>
  </si>
  <si>
    <r>
      <rPr>
        <sz val="12"/>
        <color rgb="FF000000"/>
        <rFont val="Calibri"/>
        <family val="2"/>
      </rPr>
      <t>Punctaj:</t>
    </r>
    <r>
      <rPr>
        <b/>
        <sz val="12"/>
        <color indexed="8"/>
        <rFont val="Calibri"/>
        <family val="2"/>
      </rPr>
      <t xml:space="preserve">  50/40/30 pcte </t>
    </r>
    <r>
      <rPr>
        <sz val="12"/>
        <color rgb="FF000000"/>
        <rFont val="Calibri"/>
        <family val="2"/>
      </rPr>
      <t>- pe</t>
    </r>
    <r>
      <rPr>
        <b/>
        <sz val="12"/>
        <color indexed="8"/>
        <rFont val="Calibri"/>
        <family val="2"/>
      </rPr>
      <t xml:space="preserve"> proiect international /national /local</t>
    </r>
  </si>
  <si>
    <r>
      <t xml:space="preserve">Aplicație de cercetare </t>
    </r>
    <r>
      <rPr>
        <b/>
        <sz val="11"/>
        <color theme="1"/>
        <rFont val="Calibri"/>
        <family val="2"/>
        <scheme val="minor"/>
      </rPr>
      <t xml:space="preserve">” Planul de management integrat al ariilor naturale protejate din Podisul Nord Dobrogean”, Acronim MiPoNoDo,  </t>
    </r>
    <r>
      <rPr>
        <sz val="11"/>
        <color theme="1"/>
        <rFont val="Calibri"/>
        <family val="2"/>
        <scheme val="minor"/>
      </rPr>
      <t>cod SMIS116964, în cadrul</t>
    </r>
    <r>
      <rPr>
        <b/>
        <sz val="11"/>
        <color theme="1"/>
        <rFont val="Calibri"/>
        <family val="2"/>
        <scheme val="minor"/>
      </rPr>
      <t xml:space="preserve"> </t>
    </r>
    <r>
      <rPr>
        <sz val="11"/>
        <color theme="1"/>
        <rFont val="Calibri"/>
        <family val="2"/>
        <scheme val="minor"/>
      </rPr>
      <t>Proiectul Operational Infrastructura Mare (POIM),</t>
    </r>
    <r>
      <rPr>
        <b/>
        <sz val="11"/>
        <color theme="1"/>
        <rFont val="Calibri"/>
        <family val="2"/>
        <scheme val="minor"/>
      </rPr>
      <t xml:space="preserve"> </t>
    </r>
    <r>
      <rPr>
        <sz val="11"/>
        <color theme="1"/>
        <rFont val="Calibri"/>
        <family val="2"/>
        <scheme val="minor"/>
      </rPr>
      <t>pentru Obiectivul Specific 4.1 ”</t>
    </r>
    <r>
      <rPr>
        <i/>
        <sz val="11"/>
        <color theme="1"/>
        <rFont val="Calibri"/>
        <family val="2"/>
        <scheme val="minor"/>
      </rPr>
      <t>Creşterea gradului de protecţie şi conservare a biodiversităţii prin măsuri de management adecvate şi refacerea ecosistemelor degradate</t>
    </r>
    <r>
      <rPr>
        <sz val="11"/>
        <color theme="1"/>
        <rFont val="Calibri"/>
        <family val="2"/>
        <scheme val="minor"/>
      </rPr>
      <t>”,  coordonator: Asociatia pentru Dezvoltare Durabila Dakia, in colaborare cu Societatea "</t>
    </r>
    <r>
      <rPr>
        <i/>
        <sz val="11"/>
        <color theme="1"/>
        <rFont val="Calibri"/>
        <family val="2"/>
        <scheme val="minor"/>
      </rPr>
      <t>Progresul Silvic</t>
    </r>
    <r>
      <rPr>
        <sz val="11"/>
        <color theme="1"/>
        <rFont val="Calibri"/>
        <family val="2"/>
        <scheme val="minor"/>
      </rPr>
      <t>”, (manager proiect: ecolog. Marius Groza)</t>
    </r>
  </si>
  <si>
    <r>
      <t xml:space="preserve">Sectiunea </t>
    </r>
    <r>
      <rPr>
        <b/>
        <sz val="11"/>
        <color theme="1"/>
        <rFont val="Calibri"/>
        <family val="2"/>
        <scheme val="minor"/>
      </rPr>
      <t>"Influența topografiei și peisajului natural asupra mobilității în jud. Galați",</t>
    </r>
    <r>
      <rPr>
        <sz val="11"/>
        <color theme="1"/>
        <rFont val="Calibri"/>
        <family val="2"/>
        <scheme val="minor"/>
      </rPr>
      <t xml:space="preserve"> in cadrul studiului "</t>
    </r>
    <r>
      <rPr>
        <b/>
        <i/>
        <sz val="11"/>
        <color theme="1"/>
        <rFont val="Calibri"/>
        <family val="2"/>
        <scheme val="minor"/>
      </rPr>
      <t>Mobilitatea si accesul la serviciile comunitare in Judetul Galati, factori integratori pentru dezvoltarea locala</t>
    </r>
    <r>
      <rPr>
        <b/>
        <sz val="11"/>
        <color theme="1"/>
        <rFont val="Calibri"/>
        <family val="2"/>
        <scheme val="minor"/>
      </rPr>
      <t>",</t>
    </r>
    <r>
      <rPr>
        <sz val="11"/>
        <color theme="1"/>
        <rFont val="Calibri"/>
        <family val="2"/>
        <scheme val="minor"/>
      </rPr>
      <t xml:space="preserve"> </t>
    </r>
    <r>
      <rPr>
        <b/>
        <i/>
        <sz val="11"/>
        <color theme="1"/>
        <rFont val="Calibri"/>
        <family val="2"/>
        <scheme val="minor"/>
      </rPr>
      <t xml:space="preserve"> </t>
    </r>
    <r>
      <rPr>
        <sz val="11"/>
        <color theme="1"/>
        <rFont val="Calibri"/>
        <family val="2"/>
        <scheme val="minor"/>
      </rPr>
      <t>(sef proiect: dr. arh. Liliana Buhociu / Oppidum SRL), GRAPHIS SPOT SRL</t>
    </r>
  </si>
  <si>
    <r>
      <t>"</t>
    </r>
    <r>
      <rPr>
        <b/>
        <sz val="11"/>
        <color theme="1"/>
        <rFont val="Calibri"/>
        <family val="2"/>
        <scheme val="minor"/>
      </rPr>
      <t>STUDIU DE FUNDAMENTARE IN VEDEREA CONFIGURARII SISTEMULUI URBAN BRAILA GALATI SI DETERMINAREA PROFILULUI TERITORIAL SI A PROIECTELOR MAJORE DE DEZVOLTARE</t>
    </r>
    <r>
      <rPr>
        <sz val="11"/>
        <color theme="1"/>
        <rFont val="Calibri"/>
        <family val="2"/>
        <scheme val="minor"/>
      </rPr>
      <t xml:space="preserve">", (sef proiect complex: conf. dr. arh. Tiberiu Florescu), CCPEC-UAUIM </t>
    </r>
  </si>
  <si>
    <r>
      <t>"Studiul privind reglementarea frontului maritim românesc la Marea Neagră - Zona costieră Capul Midia - Vama Veche”,</t>
    </r>
    <r>
      <rPr>
        <sz val="11"/>
        <color theme="1"/>
        <rFont val="Calibri"/>
        <family val="2"/>
        <scheme val="minor"/>
      </rPr>
      <t xml:space="preserve"> (sef proiect complex: dr. arh. Florin Machedon), CCPEC-UAUIM</t>
    </r>
  </si>
  <si>
    <r>
      <rPr>
        <b/>
        <sz val="11"/>
        <color theme="1"/>
        <rFont val="Calibri"/>
        <family val="2"/>
        <scheme val="minor"/>
      </rPr>
      <t xml:space="preserve">„Studiu privind valorificarea patrimoniului natural, cultural şi istoric”, </t>
    </r>
    <r>
      <rPr>
        <sz val="11"/>
        <color theme="1"/>
        <rFont val="Calibri"/>
        <family val="2"/>
        <scheme val="minor"/>
      </rPr>
      <t>in cadrul</t>
    </r>
    <r>
      <rPr>
        <i/>
        <sz val="11"/>
        <color theme="1"/>
        <rFont val="Calibri"/>
        <family val="2"/>
        <scheme val="minor"/>
      </rPr>
      <t xml:space="preserve"> “</t>
    </r>
    <r>
      <rPr>
        <b/>
        <sz val="11"/>
        <color theme="1"/>
        <rFont val="Calibri"/>
        <family val="2"/>
        <scheme val="minor"/>
      </rPr>
      <t>Strategiei de dezvoltare durabilă a judeţului Gorj, pentru perioada 2011-2020”</t>
    </r>
    <r>
      <rPr>
        <sz val="11"/>
        <color theme="1"/>
        <rFont val="Calibri"/>
        <family val="2"/>
        <scheme val="minor"/>
      </rPr>
      <t xml:space="preserve">, </t>
    </r>
    <r>
      <rPr>
        <i/>
        <sz val="11"/>
        <color theme="1"/>
        <rFont val="Calibri"/>
        <family val="2"/>
        <scheme val="minor"/>
      </rPr>
      <t>Proiect: „Euro-Strategie, Euro-Administraţie, Euro-Cetăţeni”,  Proiect cofinanţat din Fondul Social European prin Programul Operaţional Dezvoltarea Capacităţii Administrative</t>
    </r>
    <r>
      <rPr>
        <sz val="11"/>
        <color theme="1"/>
        <rFont val="Calibri"/>
        <family val="2"/>
        <scheme val="minor"/>
      </rPr>
      <t>,  GRAPHIS SPOT SRL</t>
    </r>
  </si>
  <si>
    <r>
      <rPr>
        <sz val="12"/>
        <color rgb="FF000000"/>
        <rFont val="Calibri"/>
        <family val="2"/>
      </rPr>
      <t xml:space="preserve">Punctaj: </t>
    </r>
    <r>
      <rPr>
        <b/>
        <sz val="12"/>
        <color indexed="8"/>
        <rFont val="Calibri"/>
        <family val="2"/>
      </rPr>
      <t xml:space="preserve">20 / 15 / 10 pcte </t>
    </r>
    <r>
      <rPr>
        <sz val="12"/>
        <color rgb="FF000000"/>
        <rFont val="Calibri"/>
        <family val="2"/>
      </rPr>
      <t>- pe</t>
    </r>
    <r>
      <rPr>
        <b/>
        <sz val="12"/>
        <color indexed="8"/>
        <rFont val="Calibri"/>
        <family val="2"/>
      </rPr>
      <t xml:space="preserve"> proiect</t>
    </r>
  </si>
  <si>
    <r>
      <rPr>
        <sz val="12"/>
        <color rgb="FF000000"/>
        <rFont val="Calibri"/>
        <family val="2"/>
      </rPr>
      <t xml:space="preserve">Punctaj: </t>
    </r>
    <r>
      <rPr>
        <b/>
        <sz val="12"/>
        <color indexed="8"/>
        <rFont val="Calibri"/>
        <family val="2"/>
      </rPr>
      <t xml:space="preserve">20 / 15 pcte - </t>
    </r>
    <r>
      <rPr>
        <sz val="12"/>
        <color rgb="FF000000"/>
        <rFont val="Calibri"/>
        <family val="2"/>
      </rPr>
      <t>pe</t>
    </r>
    <r>
      <rPr>
        <b/>
        <sz val="12"/>
        <color indexed="8"/>
        <rFont val="Calibri"/>
        <family val="2"/>
      </rPr>
      <t xml:space="preserve"> proiect</t>
    </r>
  </si>
  <si>
    <t>Proiect avizat DALI, aflat în derulare PT, DDE</t>
  </si>
  <si>
    <t>Proiect avizat DTAC,  aflat în derulare si implementare</t>
  </si>
  <si>
    <t>Proiect avizat SF, DTAC, aflat în derulare la nivel PT, DDE</t>
  </si>
  <si>
    <t>Proiect avizat,  în aprobare</t>
  </si>
  <si>
    <t xml:space="preserve">Proiect in  avizare </t>
  </si>
  <si>
    <t>Proiect avizat DTAC, SF, PT, aflat în derulare DDE si implementare</t>
  </si>
  <si>
    <t>Finalizat, avizat DALI, SF, depus in cadrul POR pentru evaluare de finantare</t>
  </si>
  <si>
    <t xml:space="preserve">Finalizat, avizat DTAC, SF, in derulre contractare proiectare PT si DDE  </t>
  </si>
  <si>
    <t>Finalizat, avizat</t>
  </si>
  <si>
    <t>Finalizat, avizat SF, DALI, depus in cadrul POR, aflat in demers de semnare contract de finantare</t>
  </si>
  <si>
    <r>
      <rPr>
        <sz val="12"/>
        <color rgb="FF000000"/>
        <rFont val="Calibri"/>
        <family val="2"/>
      </rPr>
      <t xml:space="preserve">Punctaj: </t>
    </r>
    <r>
      <rPr>
        <b/>
        <sz val="12"/>
        <color indexed="8"/>
        <rFont val="Calibri"/>
        <family val="2"/>
      </rPr>
      <t xml:space="preserve">30 / 15 / 10 pcte  </t>
    </r>
    <r>
      <rPr>
        <sz val="12"/>
        <color rgb="FF000000"/>
        <rFont val="Calibri"/>
        <family val="2"/>
      </rPr>
      <t xml:space="preserve">- pe </t>
    </r>
    <r>
      <rPr>
        <b/>
        <sz val="12"/>
        <color indexed="8"/>
        <rFont val="Calibri"/>
        <family val="2"/>
      </rPr>
      <t>proiect</t>
    </r>
  </si>
  <si>
    <r>
      <rPr>
        <sz val="12"/>
        <color rgb="FF000000"/>
        <rFont val="Calibri"/>
        <family val="2"/>
      </rPr>
      <t>Punctaj:</t>
    </r>
    <r>
      <rPr>
        <b/>
        <sz val="12"/>
        <color indexed="8"/>
        <rFont val="Calibri"/>
        <family val="2"/>
      </rPr>
      <t xml:space="preserve"> 15 / 10 pcte</t>
    </r>
    <r>
      <rPr>
        <sz val="12"/>
        <color rgb="FF000000"/>
        <rFont val="Calibri"/>
        <family val="2"/>
      </rPr>
      <t xml:space="preserve"> - pe </t>
    </r>
    <r>
      <rPr>
        <b/>
        <sz val="12"/>
        <color indexed="8"/>
        <rFont val="Calibri"/>
        <family val="2"/>
      </rPr>
      <t>proiect</t>
    </r>
  </si>
  <si>
    <r>
      <rPr>
        <sz val="12"/>
        <color rgb="FF000000"/>
        <rFont val="Calibri"/>
        <family val="2"/>
      </rPr>
      <t xml:space="preserve">Punctaj: </t>
    </r>
    <r>
      <rPr>
        <b/>
        <sz val="12"/>
        <color indexed="8"/>
        <rFont val="Calibri"/>
        <family val="2"/>
      </rPr>
      <t xml:space="preserve">5 / 3 pcte </t>
    </r>
    <r>
      <rPr>
        <sz val="12"/>
        <color rgb="FF000000"/>
        <rFont val="Calibri"/>
        <family val="2"/>
      </rPr>
      <t xml:space="preserve">- pe </t>
    </r>
    <r>
      <rPr>
        <b/>
        <sz val="12"/>
        <color indexed="8"/>
        <rFont val="Calibri"/>
        <family val="2"/>
      </rPr>
      <t>sustinere la nivel  international / national</t>
    </r>
  </si>
  <si>
    <r>
      <t xml:space="preserve">Sustinere conferința publica </t>
    </r>
    <r>
      <rPr>
        <b/>
        <i/>
        <sz val="11"/>
        <color theme="1"/>
        <rFont val="Calibri"/>
        <family val="2"/>
        <scheme val="minor"/>
      </rPr>
      <t>”</t>
    </r>
    <r>
      <rPr>
        <b/>
        <sz val="11"/>
        <color theme="1"/>
        <rFont val="Calibri"/>
        <family val="2"/>
        <scheme val="minor"/>
      </rPr>
      <t>Development, Tourism and Landscape Projects – Between Past  and Future.”</t>
    </r>
  </si>
  <si>
    <r>
      <rPr>
        <sz val="11"/>
        <color rgb="FF000000"/>
        <rFont val="Calibri"/>
        <family val="2"/>
      </rPr>
      <t xml:space="preserve">Punctaj: </t>
    </r>
    <r>
      <rPr>
        <b/>
        <sz val="11"/>
        <color indexed="8"/>
        <rFont val="Calibri"/>
        <family val="2"/>
      </rPr>
      <t xml:space="preserve">15 / 10 - 10 / 8 - 6 / 3 pcte </t>
    </r>
    <r>
      <rPr>
        <sz val="11"/>
        <color rgb="FF000000"/>
        <rFont val="Calibri"/>
        <family val="2"/>
      </rPr>
      <t xml:space="preserve"> -  pe</t>
    </r>
    <r>
      <rPr>
        <b/>
        <sz val="11"/>
        <color indexed="8"/>
        <rFont val="Calibri"/>
        <family val="2"/>
      </rPr>
      <t xml:space="preserve"> publicatie / eveniment - international / national</t>
    </r>
  </si>
  <si>
    <r>
      <rPr>
        <sz val="12"/>
        <color rgb="FF000000"/>
        <rFont val="Calibri"/>
        <family val="2"/>
      </rPr>
      <t xml:space="preserve">Punctaj: </t>
    </r>
    <r>
      <rPr>
        <b/>
        <sz val="12"/>
        <color indexed="8"/>
        <rFont val="Calibri"/>
        <family val="2"/>
      </rPr>
      <t>10 pcte / publicatie</t>
    </r>
  </si>
  <si>
    <r>
      <rPr>
        <sz val="12"/>
        <color rgb="FF000000"/>
        <rFont val="Calibri"/>
        <family val="2"/>
      </rPr>
      <t>Punctaj:</t>
    </r>
    <r>
      <rPr>
        <b/>
        <sz val="12"/>
        <color indexed="8"/>
        <rFont val="Calibri"/>
        <family val="2"/>
      </rPr>
      <t xml:space="preserve"> 7 / 5 - pe studiu de cercetare prin proiect</t>
    </r>
  </si>
  <si>
    <r>
      <t>Punctaj:</t>
    </r>
    <r>
      <rPr>
        <b/>
        <sz val="11"/>
        <color theme="1"/>
        <rFont val="Calibri"/>
        <family val="2"/>
        <scheme val="minor"/>
      </rPr>
      <t xml:space="preserve"> 7 pcte  /pe  studiu</t>
    </r>
  </si>
  <si>
    <r>
      <t>Punctaj:</t>
    </r>
    <r>
      <rPr>
        <b/>
        <sz val="11"/>
        <color theme="1"/>
        <rFont val="Calibri"/>
        <family val="2"/>
        <scheme val="minor"/>
      </rPr>
      <t xml:space="preserve"> 10 pcte/studiu</t>
    </r>
  </si>
  <si>
    <r>
      <rPr>
        <sz val="12"/>
        <color rgb="FF000000"/>
        <rFont val="Calibri"/>
        <family val="2"/>
      </rPr>
      <t xml:space="preserve">Punctaj: </t>
    </r>
    <r>
      <rPr>
        <b/>
        <sz val="12"/>
        <color indexed="8"/>
        <rFont val="Calibri"/>
        <family val="2"/>
        <charset val="238"/>
      </rPr>
      <t>5pcte/articol</t>
    </r>
  </si>
  <si>
    <r>
      <t xml:space="preserve">Punctaj: </t>
    </r>
    <r>
      <rPr>
        <b/>
        <sz val="11"/>
        <color theme="1"/>
        <rFont val="Calibri"/>
        <family val="2"/>
        <scheme val="minor"/>
      </rPr>
      <t>5pcte/pe articol</t>
    </r>
  </si>
  <si>
    <r>
      <t xml:space="preserve">Punctaj: </t>
    </r>
    <r>
      <rPr>
        <b/>
        <sz val="11"/>
        <color theme="1"/>
        <rFont val="Calibri"/>
        <family val="2"/>
        <scheme val="minor"/>
      </rPr>
      <t>10 pcte / Articol</t>
    </r>
  </si>
  <si>
    <r>
      <rPr>
        <sz val="11"/>
        <color rgb="FF000000"/>
        <rFont val="Calibri"/>
        <family val="2"/>
      </rPr>
      <t xml:space="preserve">Punctaj: </t>
    </r>
    <r>
      <rPr>
        <b/>
        <sz val="11"/>
        <color indexed="8"/>
        <rFont val="Calibri"/>
        <family val="2"/>
      </rPr>
      <t>10 pcte / Articol</t>
    </r>
  </si>
  <si>
    <r>
      <rPr>
        <sz val="12"/>
        <color rgb="FF000000"/>
        <rFont val="Calibri"/>
        <family val="2"/>
      </rPr>
      <t>Punctaj:</t>
    </r>
    <r>
      <rPr>
        <b/>
        <sz val="12"/>
        <color indexed="8"/>
        <rFont val="Calibri"/>
        <family val="2"/>
      </rPr>
      <t xml:space="preserve"> 10 pcte / Capitol</t>
    </r>
  </si>
  <si>
    <r>
      <rPr>
        <sz val="12"/>
        <color rgb="FF000000"/>
        <rFont val="Calibri"/>
        <family val="2"/>
      </rPr>
      <t xml:space="preserve">Punctaj: </t>
    </r>
    <r>
      <rPr>
        <b/>
        <sz val="12"/>
        <color indexed="8"/>
        <rFont val="Calibri"/>
        <family val="2"/>
      </rPr>
      <t>20 / 10 - pe carte /capitol</t>
    </r>
  </si>
  <si>
    <t>Profesor Universitar P3</t>
  </si>
  <si>
    <t>Profesor Universitar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</si>
</sst>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l_e_i"/>
    <numFmt numFmtId="165" formatCode="0.0"/>
    <numFmt numFmtId="166" formatCode="#,##0.0"/>
  </numFmts>
  <fonts count="8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i/>
      <sz val="11"/>
      <color theme="1"/>
      <name val="Calibri"/>
      <family val="2"/>
      <charset val="238"/>
      <scheme val="minor"/>
    </font>
    <font>
      <i/>
      <sz val="11"/>
      <color indexed="8"/>
      <name val="Calibri"/>
      <family val="2"/>
      <charset val="238"/>
    </font>
    <font>
      <sz val="11"/>
      <color theme="1"/>
      <name val="Arial"/>
      <family val="2"/>
    </font>
    <font>
      <b/>
      <sz val="11"/>
      <color theme="1"/>
      <name val="Arial"/>
      <family val="2"/>
    </font>
    <font>
      <sz val="11"/>
      <color indexed="8"/>
      <name val="Calibri"/>
      <family val="2"/>
      <scheme val="minor"/>
    </font>
    <font>
      <sz val="11"/>
      <name val="Calibri"/>
      <family val="2"/>
      <scheme val="minor"/>
    </font>
    <font>
      <sz val="10"/>
      <color theme="1"/>
      <name val="Calibri"/>
      <family val="2"/>
      <scheme val="minor"/>
    </font>
    <font>
      <b/>
      <i/>
      <sz val="11"/>
      <color theme="1"/>
      <name val="Calibri"/>
      <family val="2"/>
      <scheme val="minor"/>
    </font>
    <font>
      <b/>
      <sz val="11"/>
      <name val="Calibri"/>
      <family val="2"/>
      <scheme val="minor"/>
    </font>
    <font>
      <b/>
      <sz val="11"/>
      <color rgb="FFFF0000"/>
      <name val="Calibri"/>
      <family val="2"/>
      <scheme val="minor"/>
    </font>
    <font>
      <b/>
      <sz val="11"/>
      <color rgb="FF333333"/>
      <name val="Calibri"/>
      <family val="2"/>
      <scheme val="minor"/>
    </font>
    <font>
      <sz val="11"/>
      <color rgb="FF333333"/>
      <name val="Calibri"/>
      <family val="2"/>
      <scheme val="minor"/>
    </font>
    <font>
      <i/>
      <sz val="11"/>
      <color rgb="FF333333"/>
      <name val="Calibri"/>
      <family val="2"/>
      <scheme val="minor"/>
    </font>
    <font>
      <b/>
      <sz val="11"/>
      <color rgb="FF000000"/>
      <name val="Calibri"/>
      <family val="2"/>
      <scheme val="minor"/>
    </font>
    <font>
      <sz val="11"/>
      <color rgb="FF000000"/>
      <name val="Calibri"/>
      <family val="2"/>
      <scheme val="minor"/>
    </font>
    <font>
      <b/>
      <sz val="11"/>
      <color indexed="8"/>
      <name val="Calibri"/>
      <family val="2"/>
      <scheme val="minor"/>
    </font>
    <font>
      <b/>
      <vertAlign val="superscript"/>
      <sz val="11"/>
      <color theme="1"/>
      <name val="Calibri"/>
      <family val="2"/>
      <scheme val="minor"/>
    </font>
    <font>
      <i/>
      <sz val="11"/>
      <color rgb="FF000000"/>
      <name val="Calibri"/>
      <family val="2"/>
      <scheme val="minor"/>
    </font>
    <font>
      <b/>
      <i/>
      <vertAlign val="superscript"/>
      <sz val="11"/>
      <color theme="1"/>
      <name val="Calibri"/>
      <family val="2"/>
      <scheme val="minor"/>
    </font>
    <font>
      <sz val="7"/>
      <color theme="1"/>
      <name val="Times New Roman"/>
      <family val="1"/>
    </font>
    <font>
      <b/>
      <i/>
      <sz val="11"/>
      <color theme="1"/>
      <name val="Arial"/>
      <family val="2"/>
    </font>
    <font>
      <i/>
      <sz val="11"/>
      <color theme="1"/>
      <name val="Arial"/>
      <family val="2"/>
    </font>
    <font>
      <i/>
      <sz val="11"/>
      <name val="Calibri"/>
      <family val="2"/>
      <scheme val="minor"/>
    </font>
    <font>
      <sz val="11"/>
      <name val="Arial"/>
      <family val="2"/>
    </font>
    <font>
      <b/>
      <i/>
      <sz val="11"/>
      <name val="Calibri"/>
      <family val="2"/>
      <scheme val="minor"/>
    </font>
    <font>
      <b/>
      <sz val="12"/>
      <color rgb="FF000000"/>
      <name val="Calibri"/>
      <family val="2"/>
    </font>
    <font>
      <i/>
      <sz val="11"/>
      <color theme="1"/>
      <name val="Calibri"/>
      <family val="2"/>
      <scheme val="minor"/>
    </font>
    <font>
      <sz val="11"/>
      <color theme="1"/>
      <name val="Calibri"/>
      <family val="2"/>
    </font>
    <font>
      <b/>
      <sz val="11"/>
      <color theme="1"/>
      <name val="Calibri"/>
      <family val="2"/>
    </font>
    <font>
      <i/>
      <sz val="11"/>
      <color theme="1"/>
      <name val="Calibri"/>
      <family val="2"/>
    </font>
    <font>
      <sz val="11"/>
      <color theme="1"/>
      <name val="Symbol"/>
      <charset val="2"/>
    </font>
    <font>
      <sz val="11"/>
      <color theme="1"/>
      <name val="Calibri (Body)"/>
      <charset val="238"/>
    </font>
    <font>
      <sz val="12"/>
      <color theme="1"/>
      <name val="Calibri"/>
      <family val="2"/>
    </font>
    <font>
      <b/>
      <sz val="11"/>
      <color rgb="FF000000"/>
      <name val="Calibri"/>
      <family val="2"/>
    </font>
    <font>
      <b/>
      <i/>
      <sz val="11"/>
      <color rgb="FF000000"/>
      <name val="Calibri"/>
      <family val="2"/>
      <scheme val="minor"/>
    </font>
    <font>
      <sz val="7"/>
      <color theme="1"/>
      <name val="Calibri"/>
      <family val="2"/>
      <scheme val="minor"/>
    </font>
    <font>
      <sz val="7"/>
      <color rgb="FFFF0000"/>
      <name val="Calibri"/>
      <family val="2"/>
      <scheme val="minor"/>
    </font>
    <font>
      <b/>
      <sz val="11"/>
      <color rgb="FFFF0000"/>
      <name val="Calibri (Body)"/>
      <charset val="238"/>
    </font>
    <font>
      <sz val="12"/>
      <color theme="1"/>
      <name val="Arial"/>
      <family val="2"/>
    </font>
    <font>
      <sz val="11"/>
      <color rgb="FF000000"/>
      <name val="Calibri"/>
      <family val="2"/>
    </font>
    <font>
      <sz val="10"/>
      <color theme="1"/>
      <name val="Arial"/>
      <family val="2"/>
    </font>
    <font>
      <b/>
      <i/>
      <sz val="11"/>
      <color rgb="FF333333"/>
      <name val="Calibri"/>
      <family val="2"/>
      <scheme val="minor"/>
    </font>
    <font>
      <b/>
      <i/>
      <sz val="11"/>
      <color theme="1"/>
      <name val="Calibri (Body)"/>
      <charset val="238"/>
    </font>
    <font>
      <i/>
      <sz val="11"/>
      <color theme="1"/>
      <name val="Calibri (Body)"/>
      <charset val="238"/>
    </font>
    <font>
      <sz val="11"/>
      <color indexed="8"/>
      <name val="Calibri (Body)"/>
      <charset val="238"/>
    </font>
    <font>
      <b/>
      <sz val="11"/>
      <color indexed="8"/>
      <name val="Calibri (Body)"/>
      <charset val="238"/>
    </font>
    <font>
      <sz val="11"/>
      <color rgb="FF000000"/>
      <name val="Calibri (Body)"/>
      <charset val="238"/>
    </font>
    <font>
      <sz val="12"/>
      <color rgb="FF000000"/>
      <name val="Arial"/>
      <family val="2"/>
    </font>
    <font>
      <b/>
      <sz val="12"/>
      <color rgb="FFFF0000"/>
      <name val="Calibri"/>
      <family val="2"/>
    </font>
    <font>
      <sz val="12"/>
      <color rgb="FF000000"/>
      <name val="Calibri"/>
      <family val="2"/>
    </font>
  </fonts>
  <fills count="10">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
      <patternFill patternType="solid">
        <fgColor theme="0" tint="-4.9989318521683403E-2"/>
        <bgColor indexed="64"/>
      </patternFill>
    </fill>
  </fills>
  <borders count="48">
    <border>
      <left/>
      <right/>
      <top/>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indexed="8"/>
      </left>
      <right style="thin">
        <color indexed="8"/>
      </right>
      <top style="thin">
        <color indexed="8"/>
      </top>
      <bottom/>
      <diagonal/>
    </border>
    <border>
      <left style="thin">
        <color auto="1"/>
      </left>
      <right style="thin">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indexed="8"/>
      </left>
      <right style="thin">
        <color indexed="8"/>
      </right>
      <top/>
      <bottom style="thin">
        <color indexed="8"/>
      </bottom>
      <diagonal/>
    </border>
    <border>
      <left/>
      <right/>
      <top/>
      <bottom style="thin">
        <color auto="1"/>
      </bottom>
      <diagonal/>
    </border>
    <border>
      <left style="thin">
        <color indexed="8"/>
      </left>
      <right style="thin">
        <color indexed="8"/>
      </right>
      <top/>
      <bottom/>
      <diagonal/>
    </border>
    <border>
      <left style="thin">
        <color auto="1"/>
      </left>
      <right style="thin">
        <color auto="1"/>
      </right>
      <top style="thin">
        <color indexed="8"/>
      </top>
      <bottom style="thin">
        <color auto="1"/>
      </bottom>
      <diagonal/>
    </border>
    <border>
      <left style="thin">
        <color indexed="8"/>
      </left>
      <right style="thin">
        <color indexed="8"/>
      </right>
      <top style="thin">
        <color indexed="8"/>
      </top>
      <bottom style="thin">
        <color auto="1"/>
      </bottom>
      <diagonal/>
    </border>
    <border>
      <left style="thin">
        <color indexed="8"/>
      </left>
      <right/>
      <top style="thin">
        <color indexed="8"/>
      </top>
      <bottom style="thin">
        <color indexed="8"/>
      </bottom>
      <diagonal/>
    </border>
    <border>
      <left style="thin">
        <color auto="1"/>
      </left>
      <right style="thin">
        <color auto="1"/>
      </right>
      <top style="double">
        <color auto="1"/>
      </top>
      <bottom style="double">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medium">
        <color auto="1"/>
      </right>
      <top style="medium">
        <color auto="1"/>
      </top>
      <bottom style="thin">
        <color auto="1"/>
      </bottom>
      <diagonal/>
    </border>
    <border>
      <left style="medium">
        <color auto="1"/>
      </left>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style="medium">
        <color auto="1"/>
      </top>
      <bottom/>
      <diagonal/>
    </border>
    <border>
      <left style="thin">
        <color auto="1"/>
      </left>
      <right style="medium">
        <color auto="1"/>
      </right>
      <top style="thin">
        <color auto="1"/>
      </top>
      <bottom style="medium">
        <color auto="1"/>
      </bottom>
      <diagonal/>
    </border>
    <border>
      <left/>
      <right style="thin">
        <color auto="1"/>
      </right>
      <top/>
      <bottom style="thin">
        <color auto="1"/>
      </bottom>
      <diagonal/>
    </border>
    <border>
      <left style="thin">
        <color auto="1"/>
      </left>
      <right style="medium">
        <color auto="1"/>
      </right>
      <top/>
      <bottom style="thin">
        <color auto="1"/>
      </bottom>
      <diagonal/>
    </border>
    <border>
      <left/>
      <right/>
      <top style="medium">
        <color auto="1"/>
      </top>
      <bottom/>
      <diagonal/>
    </border>
    <border>
      <left/>
      <right/>
      <top/>
      <bottom style="thin">
        <color indexed="8"/>
      </bottom>
      <diagonal/>
    </border>
    <border>
      <left/>
      <right style="thin">
        <color auto="1"/>
      </right>
      <top/>
      <bottom/>
      <diagonal/>
    </border>
    <border>
      <left style="thin">
        <color auto="1"/>
      </left>
      <right style="thin">
        <color auto="1"/>
      </right>
      <top/>
      <bottom/>
      <diagonal/>
    </border>
    <border>
      <left style="thin">
        <color auto="1"/>
      </left>
      <right/>
      <top/>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auto="1"/>
      </left>
      <right/>
      <top/>
      <bottom style="medium">
        <color auto="1"/>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auto="1"/>
      </right>
      <top/>
      <bottom style="thin">
        <color indexed="64"/>
      </bottom>
      <diagonal/>
    </border>
    <border>
      <left style="thin">
        <color auto="1"/>
      </left>
      <right style="medium">
        <color auto="1"/>
      </right>
      <top/>
      <bottom style="medium">
        <color auto="1"/>
      </bottom>
      <diagonal/>
    </border>
    <border>
      <left style="thin">
        <color auto="1"/>
      </left>
      <right/>
      <top style="thin">
        <color auto="1"/>
      </top>
      <bottom style="thin">
        <color auto="1"/>
      </bottom>
      <diagonal/>
    </border>
  </borders>
  <cellStyleXfs count="2">
    <xf numFmtId="0" fontId="0" fillId="0" borderId="0"/>
    <xf numFmtId="0" fontId="15" fillId="0" borderId="0" applyNumberFormat="0" applyFill="0" applyBorder="0" applyAlignment="0" applyProtection="0">
      <alignment vertical="top"/>
      <protection locked="0"/>
    </xf>
  </cellStyleXfs>
  <cellXfs count="697">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0" fontId="0" fillId="0" borderId="0" xfId="0" applyBorder="1"/>
    <xf numFmtId="0" fontId="11" fillId="0" borderId="2" xfId="0" quotePrefix="1" applyFont="1" applyBorder="1" applyAlignment="1">
      <alignment horizontal="center" vertical="center"/>
    </xf>
    <xf numFmtId="0" fontId="11"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8" fillId="0" borderId="0" xfId="0" applyFont="1" applyBorder="1" applyAlignment="1">
      <alignment wrapText="1"/>
    </xf>
    <xf numFmtId="0" fontId="9" fillId="0" borderId="0" xfId="0" applyFont="1" applyBorder="1" applyAlignment="1">
      <alignment wrapText="1"/>
    </xf>
    <xf numFmtId="0" fontId="11" fillId="0" borderId="0" xfId="0" applyFont="1" applyAlignment="1">
      <alignment horizontal="center" vertical="center" wrapText="1"/>
    </xf>
    <xf numFmtId="0" fontId="11" fillId="0" borderId="4" xfId="0" applyFont="1" applyBorder="1" applyAlignment="1">
      <alignment horizontal="center" vertical="center" wrapText="1"/>
    </xf>
    <xf numFmtId="0" fontId="8" fillId="0" borderId="1" xfId="0" applyFont="1" applyBorder="1" applyAlignment="1">
      <alignment wrapText="1"/>
    </xf>
    <xf numFmtId="0" fontId="11" fillId="0" borderId="0" xfId="0" applyFont="1" applyAlignment="1"/>
    <xf numFmtId="0" fontId="0" fillId="0" borderId="0" xfId="0" applyAlignment="1">
      <alignment horizontal="center" vertical="center" wrapText="1"/>
    </xf>
    <xf numFmtId="0" fontId="3" fillId="0" borderId="5" xfId="0" applyFont="1" applyBorder="1" applyAlignment="1">
      <alignment wrapText="1"/>
    </xf>
    <xf numFmtId="0" fontId="11" fillId="0" borderId="0" xfId="0" applyFont="1" applyBorder="1"/>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1" fillId="0" borderId="0" xfId="0" applyFont="1"/>
    <xf numFmtId="0" fontId="11" fillId="0" borderId="0" xfId="0" applyFont="1" applyBorder="1" applyAlignment="1">
      <alignment wrapText="1"/>
    </xf>
    <xf numFmtId="0" fontId="12" fillId="0" borderId="0" xfId="0" applyFont="1" applyBorder="1" applyAlignment="1">
      <alignment wrapText="1"/>
    </xf>
    <xf numFmtId="0" fontId="11" fillId="0" borderId="0" xfId="0" applyFont="1" applyFill="1" applyBorder="1" applyAlignment="1">
      <alignment wrapText="1"/>
    </xf>
    <xf numFmtId="0" fontId="4" fillId="0" borderId="0" xfId="0" applyFont="1" applyAlignment="1">
      <alignment horizontal="center"/>
    </xf>
    <xf numFmtId="0" fontId="11" fillId="0" borderId="6" xfId="0" applyFont="1" applyBorder="1" applyAlignment="1">
      <alignment horizontal="center" vertical="center" wrapText="1"/>
    </xf>
    <xf numFmtId="0" fontId="11" fillId="0" borderId="4" xfId="0" applyFont="1" applyBorder="1" applyAlignment="1">
      <alignment horizontal="center" wrapText="1"/>
    </xf>
    <xf numFmtId="0" fontId="4" fillId="0" borderId="0" xfId="0" applyNumberFormat="1" applyFont="1" applyFill="1" applyBorder="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0" fillId="0" borderId="0" xfId="0" applyFont="1" applyBorder="1" applyAlignment="1">
      <alignment horizontal="center" vertical="center" wrapText="1"/>
    </xf>
    <xf numFmtId="0" fontId="10" fillId="0" borderId="0" xfId="0" applyFont="1" applyBorder="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Border="1" applyAlignment="1" applyProtection="1">
      <alignment horizontal="center" vertical="center" wrapText="1"/>
      <protection hidden="1"/>
    </xf>
    <xf numFmtId="0" fontId="11" fillId="0" borderId="4" xfId="0"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6" xfId="0" applyFont="1" applyBorder="1" applyAlignment="1">
      <alignment horizontal="center" vertical="center"/>
    </xf>
    <xf numFmtId="0" fontId="10" fillId="0" borderId="0" xfId="0" applyFont="1" applyBorder="1" applyAlignment="1">
      <alignment wrapText="1"/>
    </xf>
    <xf numFmtId="0" fontId="0" fillId="0" borderId="10" xfId="0" applyBorder="1" applyAlignment="1">
      <alignment wrapText="1"/>
    </xf>
    <xf numFmtId="0" fontId="6" fillId="0" borderId="0" xfId="0" applyFont="1" applyBorder="1" applyAlignment="1">
      <alignment horizont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7"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7" fillId="0" borderId="16" xfId="0" applyNumberFormat="1" applyFont="1" applyBorder="1" applyAlignment="1">
      <alignment horizontal="center"/>
    </xf>
    <xf numFmtId="0" fontId="14" fillId="0" borderId="17" xfId="0" applyNumberFormat="1"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0" fontId="19" fillId="0" borderId="0" xfId="0" applyFont="1"/>
    <xf numFmtId="0" fontId="14" fillId="0" borderId="9" xfId="0" applyNumberFormat="1" applyFont="1" applyBorder="1" applyAlignment="1" applyProtection="1">
      <alignment horizontal="center" vertical="center" wrapText="1"/>
      <protection locked="0"/>
    </xf>
    <xf numFmtId="0" fontId="16" fillId="0" borderId="20" xfId="0" applyFont="1" applyBorder="1"/>
    <xf numFmtId="165" fontId="16" fillId="0" borderId="21" xfId="0" applyNumberFormat="1" applyFont="1" applyBorder="1" applyAlignment="1">
      <alignment horizontal="center"/>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6" xfId="0" applyFont="1" applyBorder="1" applyAlignment="1">
      <alignment horizontal="center" vertical="center" wrapText="1"/>
    </xf>
    <xf numFmtId="49" fontId="14" fillId="0" borderId="4" xfId="0" applyNumberFormat="1" applyFont="1" applyBorder="1" applyAlignment="1" applyProtection="1">
      <alignment horizontal="center" vertical="center" wrapText="1"/>
      <protection locked="0"/>
    </xf>
    <xf numFmtId="49" fontId="14" fillId="0" borderId="2" xfId="0" applyNumberFormat="1" applyFont="1" applyBorder="1" applyAlignment="1" applyProtection="1">
      <alignment horizontal="center" vertical="center" wrapText="1"/>
      <protection locked="0"/>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Border="1" applyAlignment="1">
      <alignment horizontal="center" vertical="center" wrapText="1"/>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Border="1" applyAlignment="1">
      <alignment horizontal="center"/>
    </xf>
    <xf numFmtId="0" fontId="14" fillId="0" borderId="23" xfId="0" applyFont="1" applyBorder="1" applyAlignment="1">
      <alignment horizontal="center" vertical="center" wrapText="1"/>
    </xf>
    <xf numFmtId="0" fontId="14" fillId="0" borderId="24" xfId="0" applyFont="1" applyBorder="1" applyAlignment="1">
      <alignment horizontal="center" vertical="center" wrapText="1"/>
    </xf>
    <xf numFmtId="1" fontId="14" fillId="0" borderId="24" xfId="0" applyNumberFormat="1" applyFont="1" applyBorder="1" applyAlignment="1">
      <alignment horizontal="center" vertical="center" wrapText="1"/>
    </xf>
    <xf numFmtId="0" fontId="14" fillId="0" borderId="25" xfId="0" applyFont="1" applyBorder="1" applyAlignment="1" applyProtection="1">
      <alignment horizontal="center" vertical="center" wrapText="1"/>
      <protection hidden="1"/>
    </xf>
    <xf numFmtId="0" fontId="6" fillId="0" borderId="20" xfId="0" applyFont="1" applyBorder="1"/>
    <xf numFmtId="165" fontId="6" fillId="0" borderId="21" xfId="0" applyNumberFormat="1"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NumberFormat="1" applyFont="1" applyBorder="1" applyAlignment="1" applyProtection="1">
      <alignment horizontal="center" vertical="center" wrapText="1"/>
      <protection locked="0"/>
    </xf>
    <xf numFmtId="0" fontId="0" fillId="0" borderId="0" xfId="0" applyBorder="1" applyAlignment="1">
      <alignment horizontal="center"/>
    </xf>
    <xf numFmtId="0" fontId="5" fillId="0" borderId="0" xfId="0" applyFont="1" applyBorder="1" applyAlignment="1">
      <alignment horizontal="center"/>
    </xf>
    <xf numFmtId="1" fontId="14" fillId="0" borderId="17"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49" fontId="14" fillId="0" borderId="19" xfId="0" applyNumberFormat="1" applyFont="1" applyBorder="1" applyAlignment="1" applyProtection="1">
      <alignment horizontal="center" vertical="center" wrapText="1"/>
      <protection locked="0"/>
    </xf>
    <xf numFmtId="0" fontId="14" fillId="0" borderId="27" xfId="0" applyNumberFormat="1" applyFont="1" applyBorder="1" applyAlignment="1">
      <alignment horizontal="center" vertical="center" wrapText="1"/>
    </xf>
    <xf numFmtId="1" fontId="14" fillId="0" borderId="28" xfId="0" applyNumberFormat="1" applyFont="1" applyBorder="1" applyAlignment="1">
      <alignment horizontal="center" vertical="center" wrapText="1"/>
    </xf>
    <xf numFmtId="0" fontId="14" fillId="0" borderId="2" xfId="0" applyFont="1" applyBorder="1" applyAlignment="1">
      <alignment horizontal="center" vertical="center"/>
    </xf>
    <xf numFmtId="0" fontId="14" fillId="0" borderId="2" xfId="0" applyFont="1" applyFill="1" applyBorder="1" applyAlignment="1">
      <alignment horizontal="center" vertical="center" wrapText="1"/>
    </xf>
    <xf numFmtId="2" fontId="14" fillId="0" borderId="2" xfId="0" applyNumberFormat="1" applyFont="1" applyBorder="1" applyAlignment="1">
      <alignment horizontal="center" vertical="center" wrapText="1"/>
    </xf>
    <xf numFmtId="0" fontId="14" fillId="0" borderId="6" xfId="0" applyFont="1" applyBorder="1" applyAlignment="1">
      <alignment horizontal="center" vertical="center"/>
    </xf>
    <xf numFmtId="0" fontId="14" fillId="0" borderId="0" xfId="0" applyFont="1" applyBorder="1" applyAlignment="1">
      <alignment horizontal="center" vertical="center"/>
    </xf>
    <xf numFmtId="0" fontId="10" fillId="0" borderId="0" xfId="0" applyFont="1" applyAlignment="1" applyProtection="1">
      <alignment horizontal="center" vertical="center" wrapText="1"/>
      <protection hidden="1"/>
    </xf>
    <xf numFmtId="0" fontId="0" fillId="0" borderId="0" xfId="0"/>
    <xf numFmtId="0" fontId="10" fillId="0" borderId="0" xfId="0" applyFont="1" applyAlignment="1" applyProtection="1">
      <alignment vertical="center" wrapText="1"/>
      <protection hidden="1"/>
    </xf>
    <xf numFmtId="0" fontId="14" fillId="0" borderId="17" xfId="0" applyNumberFormat="1" applyFont="1" applyBorder="1" applyAlignment="1">
      <alignment horizontal="center" vertical="center" wrapText="1"/>
    </xf>
    <xf numFmtId="0" fontId="14" fillId="0" borderId="29" xfId="0" applyFont="1" applyBorder="1" applyAlignment="1">
      <alignment horizontal="center" vertical="center" wrapText="1"/>
    </xf>
    <xf numFmtId="49" fontId="4" fillId="0" borderId="0" xfId="0" applyNumberFormat="1" applyFont="1" applyFill="1" applyBorder="1" applyAlignment="1">
      <alignment horizontal="center" vertical="center" wrapText="1"/>
    </xf>
    <xf numFmtId="0" fontId="3" fillId="0" borderId="7" xfId="0"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9" xfId="0"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4" xfId="0" applyFont="1" applyBorder="1" applyAlignment="1">
      <alignment horizontal="center" vertical="center" wrapText="1"/>
    </xf>
    <xf numFmtId="0" fontId="3" fillId="0" borderId="9" xfId="0" applyFont="1" applyBorder="1" applyAlignment="1">
      <alignment horizontal="center" vertical="center"/>
    </xf>
    <xf numFmtId="0" fontId="8" fillId="0" borderId="6" xfId="0" applyFont="1" applyBorder="1" applyAlignment="1">
      <alignment horizontal="center" vertical="center" wrapText="1"/>
    </xf>
    <xf numFmtId="0" fontId="3" fillId="0" borderId="6" xfId="0" quotePrefix="1" applyFont="1" applyBorder="1" applyAlignment="1">
      <alignment horizontal="center" vertical="center" wrapText="1"/>
    </xf>
    <xf numFmtId="0" fontId="11" fillId="0" borderId="23" xfId="0" applyFont="1" applyBorder="1" applyAlignment="1" applyProtection="1">
      <alignment horizontal="center" vertical="center" wrapText="1"/>
      <protection hidden="1"/>
    </xf>
    <xf numFmtId="0" fontId="11" fillId="0" borderId="24" xfId="0" applyFont="1" applyBorder="1" applyAlignment="1" applyProtection="1">
      <alignment horizontal="center" vertical="center"/>
      <protection hidden="1"/>
    </xf>
    <xf numFmtId="0" fontId="11" fillId="0" borderId="24"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3" fillId="0" borderId="8" xfId="0" applyFont="1" applyBorder="1" applyAlignment="1">
      <alignment horizontal="center"/>
    </xf>
    <xf numFmtId="0" fontId="0" fillId="0" borderId="8" xfId="0" applyFont="1" applyBorder="1" applyAlignment="1">
      <alignment horizontal="center" vertical="center" wrapText="1"/>
    </xf>
    <xf numFmtId="0" fontId="3" fillId="0" borderId="24" xfId="0" applyFont="1" applyBorder="1" applyAlignment="1">
      <alignment horizontal="center" vertical="center"/>
    </xf>
    <xf numFmtId="0" fontId="3" fillId="0" borderId="25" xfId="0" applyFont="1" applyFill="1" applyBorder="1" applyAlignment="1">
      <alignment horizontal="center" vertical="center" wrapText="1"/>
    </xf>
    <xf numFmtId="0" fontId="14" fillId="0" borderId="18" xfId="0" applyFont="1" applyBorder="1" applyAlignment="1" applyProtection="1">
      <alignment horizontal="center" vertical="center" wrapText="1"/>
      <protection locked="0"/>
    </xf>
    <xf numFmtId="0" fontId="14" fillId="0" borderId="18" xfId="0" applyFont="1" applyBorder="1" applyAlignment="1">
      <alignment horizontal="center" vertical="center"/>
    </xf>
    <xf numFmtId="0" fontId="14" fillId="0" borderId="8" xfId="0" applyNumberFormat="1" applyFont="1" applyBorder="1" applyAlignment="1">
      <alignment horizontal="center" vertical="center" wrapText="1"/>
    </xf>
    <xf numFmtId="0" fontId="14" fillId="0" borderId="9" xfId="0" applyNumberFormat="1" applyFont="1" applyBorder="1" applyAlignment="1">
      <alignment horizontal="center" vertical="center" wrapText="1"/>
    </xf>
    <xf numFmtId="0" fontId="14" fillId="0" borderId="0" xfId="0" applyFont="1" applyFill="1" applyBorder="1" applyAlignment="1">
      <alignment horizontal="center" vertical="center" wrapText="1"/>
    </xf>
    <xf numFmtId="165" fontId="16" fillId="0" borderId="21" xfId="0" applyNumberFormat="1" applyFont="1" applyBorder="1" applyAlignment="1">
      <alignment horizontal="center" vertical="center"/>
    </xf>
    <xf numFmtId="0" fontId="3" fillId="0" borderId="2" xfId="0" applyFont="1" applyBorder="1" applyAlignment="1">
      <alignment horizontal="left" vertical="center" wrapText="1"/>
    </xf>
    <xf numFmtId="0" fontId="0" fillId="0" borderId="0" xfId="0" applyFont="1" applyBorder="1"/>
    <xf numFmtId="0" fontId="3" fillId="0" borderId="18" xfId="0" applyFont="1" applyBorder="1" applyAlignment="1">
      <alignment horizontal="center" vertical="center" wrapText="1"/>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19" fillId="0" borderId="0" xfId="0" applyFont="1" applyAlignment="1"/>
    <xf numFmtId="0" fontId="14" fillId="0" borderId="0" xfId="0" applyFont="1" applyAlignment="1"/>
    <xf numFmtId="0" fontId="14" fillId="0" borderId="0" xfId="0" applyFont="1"/>
    <xf numFmtId="0" fontId="0" fillId="2" borderId="2" xfId="0" applyFill="1" applyBorder="1" applyAlignment="1">
      <alignment horizontal="center"/>
    </xf>
    <xf numFmtId="0" fontId="0" fillId="2" borderId="4" xfId="0" applyFill="1" applyBorder="1" applyAlignment="1">
      <alignment horizontal="center"/>
    </xf>
    <xf numFmtId="0" fontId="0" fillId="0" borderId="0" xfId="0" applyAlignment="1">
      <alignment vertical="top" wrapText="1"/>
    </xf>
    <xf numFmtId="0" fontId="6" fillId="0" borderId="31" xfId="0" applyFont="1" applyBorder="1" applyAlignment="1">
      <alignment horizontal="center"/>
    </xf>
    <xf numFmtId="0" fontId="0" fillId="0" borderId="0" xfId="0" applyFill="1" applyBorder="1" applyAlignment="1">
      <alignment horizontal="center"/>
    </xf>
    <xf numFmtId="0" fontId="20" fillId="0" borderId="0" xfId="0" applyFont="1"/>
    <xf numFmtId="0" fontId="10" fillId="0" borderId="0" xfId="0" applyFont="1" applyBorder="1" applyAlignment="1" applyProtection="1">
      <alignment vertical="center" wrapText="1"/>
      <protection hidden="1"/>
    </xf>
    <xf numFmtId="0" fontId="3" fillId="0" borderId="2" xfId="0" applyNumberFormat="1" applyFont="1" applyBorder="1" applyAlignment="1">
      <alignment wrapText="1"/>
    </xf>
    <xf numFmtId="0" fontId="0" fillId="0" borderId="0" xfId="0" applyFont="1" applyAlignment="1">
      <alignment horizontal="right"/>
    </xf>
    <xf numFmtId="0" fontId="3" fillId="0" borderId="17" xfId="0" applyFont="1" applyBorder="1" applyAlignment="1">
      <alignment horizontal="center" vertical="center" wrapText="1"/>
    </xf>
    <xf numFmtId="0" fontId="3" fillId="0" borderId="18" xfId="0" applyFont="1" applyBorder="1" applyAlignment="1">
      <alignment horizontal="left" vertical="center" wrapText="1"/>
    </xf>
    <xf numFmtId="0" fontId="3" fillId="0" borderId="18" xfId="0" applyNumberFormat="1" applyFont="1" applyBorder="1" applyAlignment="1">
      <alignment wrapText="1"/>
    </xf>
    <xf numFmtId="0" fontId="3" fillId="0" borderId="6" xfId="0" applyFont="1" applyBorder="1" applyAlignment="1">
      <alignment horizontal="left" vertical="center" wrapText="1"/>
    </xf>
    <xf numFmtId="0" fontId="3" fillId="0" borderId="6" xfId="0" applyNumberFormat="1" applyFont="1" applyBorder="1" applyAlignment="1">
      <alignment wrapText="1"/>
    </xf>
    <xf numFmtId="0" fontId="14" fillId="0" borderId="25" xfId="0" applyFont="1" applyBorder="1" applyAlignment="1">
      <alignment horizontal="center" vertical="center" wrapText="1"/>
    </xf>
    <xf numFmtId="0" fontId="14" fillId="0" borderId="0" xfId="0" applyFont="1" applyBorder="1" applyAlignment="1">
      <alignment wrapText="1"/>
    </xf>
    <xf numFmtId="0" fontId="16" fillId="0" borderId="0" xfId="0" applyFont="1"/>
    <xf numFmtId="0" fontId="14" fillId="0" borderId="2" xfId="0" applyFont="1" applyBorder="1" applyAlignment="1">
      <alignment horizontal="left" vertical="center" wrapText="1"/>
    </xf>
    <xf numFmtId="0" fontId="14" fillId="0" borderId="18" xfId="0" applyFont="1" applyBorder="1" applyAlignment="1">
      <alignment horizontal="left" vertical="center" wrapText="1"/>
    </xf>
    <xf numFmtId="0" fontId="14" fillId="0" borderId="9" xfId="0" applyFont="1" applyBorder="1" applyAlignment="1">
      <alignment horizontal="center" vertical="center" wrapText="1"/>
    </xf>
    <xf numFmtId="0" fontId="14" fillId="0" borderId="6" xfId="0" applyFont="1" applyBorder="1" applyAlignment="1">
      <alignment horizontal="left" vertical="center" wrapText="1"/>
    </xf>
    <xf numFmtId="166" fontId="16" fillId="0" borderId="21" xfId="0" applyNumberFormat="1" applyFont="1" applyBorder="1" applyAlignment="1">
      <alignment horizontal="center"/>
    </xf>
    <xf numFmtId="49" fontId="0" fillId="0" borderId="0" xfId="0" applyNumberFormat="1"/>
    <xf numFmtId="0" fontId="18" fillId="0" borderId="0" xfId="0" applyFont="1"/>
    <xf numFmtId="2" fontId="3" fillId="0" borderId="22" xfId="0" applyNumberFormat="1" applyFont="1" applyBorder="1" applyAlignment="1" applyProtection="1">
      <alignment horizontal="center" vertical="center" wrapText="1"/>
      <protection hidden="1"/>
    </xf>
    <xf numFmtId="2" fontId="3" fillId="0" borderId="30" xfId="0" applyNumberFormat="1" applyFont="1" applyBorder="1" applyAlignment="1" applyProtection="1">
      <alignment horizontal="center" vertical="center" wrapText="1"/>
      <protection hidden="1"/>
    </xf>
    <xf numFmtId="2" fontId="3" fillId="0" borderId="26" xfId="0" applyNumberFormat="1" applyFont="1" applyBorder="1" applyAlignment="1" applyProtection="1">
      <alignment horizontal="center" vertical="center" wrapText="1"/>
      <protection hidden="1"/>
    </xf>
    <xf numFmtId="2" fontId="3" fillId="0" borderId="22" xfId="0" applyNumberFormat="1" applyFont="1" applyBorder="1" applyAlignment="1">
      <alignment horizontal="center" vertical="center" wrapText="1"/>
    </xf>
    <xf numFmtId="2" fontId="3" fillId="0" borderId="22" xfId="0" applyNumberFormat="1" applyFont="1" applyBorder="1" applyAlignment="1">
      <alignment horizontal="center" vertical="center"/>
    </xf>
    <xf numFmtId="2" fontId="3" fillId="0" borderId="26" xfId="0" applyNumberFormat="1" applyFont="1" applyBorder="1" applyAlignment="1">
      <alignment horizontal="center" vertical="center" wrapText="1"/>
    </xf>
    <xf numFmtId="2" fontId="11" fillId="0" borderId="30" xfId="0" applyNumberFormat="1" applyFont="1" applyBorder="1" applyAlignment="1">
      <alignment horizontal="center" vertical="center"/>
    </xf>
    <xf numFmtId="2" fontId="3" fillId="0" borderId="30" xfId="0" applyNumberFormat="1" applyFont="1" applyBorder="1" applyAlignment="1">
      <alignment horizontal="center" vertical="center" wrapText="1"/>
    </xf>
    <xf numFmtId="2" fontId="3" fillId="0" borderId="32" xfId="0" applyNumberFormat="1" applyFont="1" applyBorder="1" applyAlignment="1">
      <alignment horizontal="center" vertical="center" wrapText="1"/>
    </xf>
    <xf numFmtId="4" fontId="3" fillId="0" borderId="26" xfId="0" applyNumberFormat="1" applyFont="1" applyBorder="1" applyAlignment="1">
      <alignment horizontal="center" vertical="center" wrapText="1"/>
    </xf>
    <xf numFmtId="4" fontId="3" fillId="0" borderId="22" xfId="0" applyNumberFormat="1" applyFont="1" applyBorder="1" applyAlignment="1">
      <alignment horizontal="center" vertical="center" wrapText="1"/>
    </xf>
    <xf numFmtId="4" fontId="3" fillId="0" borderId="30" xfId="0" applyNumberFormat="1" applyFont="1" applyBorder="1" applyAlignment="1">
      <alignment horizontal="center" vertical="center" wrapText="1"/>
    </xf>
    <xf numFmtId="0" fontId="19" fillId="0" borderId="33" xfId="0" applyFont="1" applyBorder="1"/>
    <xf numFmtId="0" fontId="0" fillId="0" borderId="33" xfId="0" applyFont="1" applyBorder="1"/>
    <xf numFmtId="0" fontId="11" fillId="0" borderId="33" xfId="0" applyFont="1" applyFill="1" applyBorder="1" applyAlignment="1">
      <alignment horizontal="center" vertical="center"/>
    </xf>
    <xf numFmtId="0" fontId="14" fillId="0" borderId="33" xfId="0" applyFont="1" applyBorder="1" applyAlignment="1">
      <alignment horizontal="center" vertical="center"/>
    </xf>
    <xf numFmtId="0" fontId="14" fillId="0" borderId="33" xfId="0" applyNumberFormat="1" applyFont="1" applyFill="1" applyBorder="1" applyAlignment="1" applyProtection="1">
      <alignment horizontal="center" vertical="center" wrapText="1"/>
      <protection locked="0"/>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3" fillId="0" borderId="0" xfId="0" applyFont="1" applyAlignment="1" applyProtection="1">
      <alignment horizontal="left" vertical="center"/>
      <protection hidden="1"/>
    </xf>
    <xf numFmtId="0" fontId="3" fillId="0" borderId="36" xfId="0" applyFont="1" applyBorder="1" applyAlignment="1">
      <alignment horizontal="center" vertical="top"/>
    </xf>
    <xf numFmtId="0" fontId="14" fillId="0" borderId="0" xfId="0" applyFont="1" applyAlignment="1" applyProtection="1">
      <alignment horizontal="left" vertical="center"/>
      <protection hidden="1"/>
    </xf>
    <xf numFmtId="0" fontId="4" fillId="0" borderId="0" xfId="0" applyFont="1" applyAlignment="1" applyProtection="1">
      <alignment horizontal="left" vertical="center"/>
      <protection hidden="1"/>
    </xf>
    <xf numFmtId="0" fontId="24" fillId="0" borderId="0" xfId="0" applyFont="1"/>
    <xf numFmtId="0" fontId="25" fillId="0" borderId="0" xfId="0" applyFont="1"/>
    <xf numFmtId="0" fontId="26" fillId="0" borderId="0" xfId="0" applyFont="1"/>
    <xf numFmtId="0" fontId="21" fillId="0" borderId="0" xfId="0" applyFont="1"/>
    <xf numFmtId="0" fontId="21" fillId="0" borderId="2" xfId="0" applyFont="1" applyBorder="1"/>
    <xf numFmtId="0" fontId="21" fillId="0" borderId="2" xfId="0" applyFont="1" applyBorder="1" applyAlignment="1">
      <alignment horizontal="center"/>
    </xf>
    <xf numFmtId="0" fontId="5" fillId="0" borderId="0" xfId="0" quotePrefix="1" applyFont="1" applyBorder="1" applyProtection="1">
      <protection hidden="1"/>
    </xf>
    <xf numFmtId="2" fontId="10" fillId="0" borderId="21" xfId="0" applyNumberFormat="1" applyFont="1" applyBorder="1" applyAlignment="1">
      <alignment horizontal="center"/>
    </xf>
    <xf numFmtId="0" fontId="0" fillId="0" borderId="0" xfId="0"/>
    <xf numFmtId="0" fontId="11" fillId="0" borderId="0" xfId="0" applyFont="1"/>
    <xf numFmtId="0" fontId="18" fillId="0" borderId="0" xfId="0" applyFont="1"/>
    <xf numFmtId="0" fontId="35" fillId="0" borderId="2" xfId="0" applyFont="1" applyBorder="1" applyAlignment="1">
      <alignment horizontal="center" vertical="center" wrapText="1"/>
    </xf>
    <xf numFmtId="0" fontId="0" fillId="0" borderId="2" xfId="0" applyFont="1" applyBorder="1" applyAlignment="1">
      <alignment vertical="center" wrapText="1"/>
    </xf>
    <xf numFmtId="0" fontId="0" fillId="0" borderId="0" xfId="0" applyFont="1" applyAlignment="1">
      <alignment vertical="center" wrapText="1"/>
    </xf>
    <xf numFmtId="0" fontId="18" fillId="0" borderId="0" xfId="0" applyFont="1" applyAlignment="1">
      <alignment wrapText="1"/>
    </xf>
    <xf numFmtId="0" fontId="33" fillId="0" borderId="2" xfId="0" applyFont="1" applyBorder="1" applyAlignment="1">
      <alignment vertical="center" wrapText="1"/>
    </xf>
    <xf numFmtId="1" fontId="35" fillId="0" borderId="2" xfId="0" applyNumberFormat="1" applyFont="1" applyBorder="1" applyAlignment="1" applyProtection="1">
      <alignment horizontal="center" vertical="center" wrapText="1"/>
      <protection locked="0"/>
    </xf>
    <xf numFmtId="0" fontId="34" fillId="0" borderId="0" xfId="0" applyFont="1" applyAlignment="1">
      <alignment vertical="center" wrapText="1"/>
    </xf>
    <xf numFmtId="0" fontId="0" fillId="2" borderId="0" xfId="0" applyFill="1" applyBorder="1" applyAlignment="1">
      <alignment horizontal="center"/>
    </xf>
    <xf numFmtId="0" fontId="28" fillId="0" borderId="2" xfId="0" applyFont="1" applyBorder="1" applyAlignment="1">
      <alignment wrapText="1"/>
    </xf>
    <xf numFmtId="0" fontId="11" fillId="0" borderId="4" xfId="0" quotePrefix="1" applyFont="1" applyBorder="1" applyAlignment="1">
      <alignment horizontal="center" vertical="center" wrapText="1"/>
    </xf>
    <xf numFmtId="0" fontId="11" fillId="0" borderId="4" xfId="0" applyFont="1" applyFill="1" applyBorder="1" applyAlignment="1">
      <alignment horizontal="center" vertical="center" wrapText="1"/>
    </xf>
    <xf numFmtId="0" fontId="10" fillId="0" borderId="0" xfId="0" applyFont="1" applyBorder="1" applyAlignment="1" applyProtection="1">
      <alignment horizontal="center" vertical="center" wrapText="1"/>
      <protection hidden="1"/>
    </xf>
    <xf numFmtId="0" fontId="14" fillId="0" borderId="40" xfId="0" applyFont="1" applyBorder="1" applyAlignment="1">
      <alignment horizontal="center" vertical="center" wrapText="1"/>
    </xf>
    <xf numFmtId="0" fontId="0" fillId="0" borderId="40" xfId="0" applyFont="1" applyBorder="1" applyAlignment="1">
      <alignment wrapText="1"/>
    </xf>
    <xf numFmtId="0" fontId="36" fillId="0" borderId="40" xfId="0" applyFont="1" applyBorder="1" applyAlignment="1">
      <alignment horizontal="center" vertical="center" wrapText="1"/>
    </xf>
    <xf numFmtId="1" fontId="36" fillId="0" borderId="40" xfId="0" applyNumberFormat="1" applyFont="1" applyBorder="1" applyAlignment="1">
      <alignment horizontal="center" vertical="center" wrapText="1"/>
    </xf>
    <xf numFmtId="0" fontId="36" fillId="0" borderId="40" xfId="0" applyFont="1" applyBorder="1" applyAlignment="1" applyProtection="1">
      <alignment horizontal="center" vertical="center" wrapText="1"/>
      <protection hidden="1"/>
    </xf>
    <xf numFmtId="0" fontId="35" fillId="0" borderId="40" xfId="0" applyFont="1" applyBorder="1" applyAlignment="1">
      <alignment horizontal="center" vertical="center" wrapText="1"/>
    </xf>
    <xf numFmtId="1" fontId="35" fillId="0" borderId="40" xfId="0" applyNumberFormat="1" applyFont="1" applyBorder="1" applyAlignment="1">
      <alignment horizontal="center" vertical="center" wrapText="1"/>
    </xf>
    <xf numFmtId="49" fontId="35" fillId="0" borderId="40" xfId="0" applyNumberFormat="1" applyFont="1" applyBorder="1" applyAlignment="1">
      <alignment horizontal="center" vertical="center" wrapText="1"/>
    </xf>
    <xf numFmtId="2" fontId="35" fillId="0" borderId="40" xfId="0" applyNumberFormat="1" applyFont="1" applyBorder="1" applyAlignment="1" applyProtection="1">
      <alignment horizontal="center" vertical="center"/>
      <protection hidden="1"/>
    </xf>
    <xf numFmtId="0" fontId="40" fillId="0" borderId="0" xfId="0" applyFont="1"/>
    <xf numFmtId="0" fontId="40" fillId="0" borderId="0" xfId="0" applyFont="1" applyAlignment="1">
      <alignment horizontal="center"/>
    </xf>
    <xf numFmtId="49" fontId="0" fillId="0" borderId="40" xfId="0" applyNumberFormat="1" applyFont="1" applyFill="1" applyBorder="1" applyAlignment="1" applyProtection="1">
      <alignment horizontal="left" vertical="center" wrapText="1" shrinkToFit="1"/>
      <protection locked="0"/>
    </xf>
    <xf numFmtId="49" fontId="17" fillId="0" borderId="40" xfId="0" applyNumberFormat="1" applyFont="1" applyFill="1" applyBorder="1" applyAlignment="1" applyProtection="1">
      <alignment horizontal="left" vertical="center" wrapText="1" shrinkToFit="1"/>
      <protection locked="0"/>
    </xf>
    <xf numFmtId="0" fontId="11" fillId="0" borderId="4" xfId="0" applyFont="1" applyBorder="1" applyAlignment="1">
      <alignment horizontal="left" vertical="center" wrapText="1"/>
    </xf>
    <xf numFmtId="0" fontId="11" fillId="0" borderId="2" xfId="0" applyFont="1" applyBorder="1" applyAlignment="1">
      <alignment horizontal="left" vertical="center" wrapText="1"/>
    </xf>
    <xf numFmtId="0" fontId="10" fillId="0" borderId="2" xfId="0" applyFont="1" applyBorder="1" applyAlignment="1">
      <alignment horizontal="left" vertical="center" wrapText="1"/>
    </xf>
    <xf numFmtId="0" fontId="14" fillId="0" borderId="0" xfId="0" applyFont="1" applyAlignment="1" applyProtection="1">
      <alignment horizontal="left" vertical="center"/>
      <protection hidden="1"/>
    </xf>
    <xf numFmtId="0" fontId="10" fillId="0" borderId="0" xfId="0" applyFont="1" applyAlignment="1" applyProtection="1">
      <alignment horizontal="center" vertical="center" wrapText="1"/>
      <protection hidden="1"/>
    </xf>
    <xf numFmtId="0" fontId="4" fillId="0" borderId="0" xfId="0" applyFont="1" applyAlignment="1" applyProtection="1">
      <alignment horizontal="left" vertical="center"/>
      <protection hidden="1"/>
    </xf>
    <xf numFmtId="0" fontId="0" fillId="0" borderId="41" xfId="0" applyFont="1" applyBorder="1" applyAlignment="1">
      <alignment vertical="center" wrapText="1"/>
    </xf>
    <xf numFmtId="0" fontId="35" fillId="0" borderId="41" xfId="0" applyFont="1" applyBorder="1" applyAlignment="1">
      <alignment horizontal="center" vertical="center" wrapText="1"/>
    </xf>
    <xf numFmtId="0" fontId="0" fillId="0" borderId="41" xfId="0" applyFont="1" applyBorder="1" applyAlignment="1">
      <alignment wrapText="1"/>
    </xf>
    <xf numFmtId="0" fontId="61" fillId="0" borderId="0" xfId="0" applyFont="1" applyAlignment="1">
      <alignment vertical="center" wrapText="1"/>
    </xf>
    <xf numFmtId="0" fontId="1" fillId="0" borderId="0" xfId="0" applyFont="1"/>
    <xf numFmtId="0" fontId="21" fillId="0" borderId="0" xfId="0" applyFont="1" applyBorder="1"/>
    <xf numFmtId="0" fontId="0" fillId="0" borderId="40" xfId="0" applyFont="1" applyBorder="1"/>
    <xf numFmtId="0" fontId="17" fillId="0" borderId="40" xfId="0" applyFont="1" applyBorder="1" applyAlignment="1">
      <alignment vertical="center" wrapText="1"/>
    </xf>
    <xf numFmtId="0" fontId="0" fillId="0" borderId="40" xfId="0" applyFont="1" applyBorder="1" applyAlignment="1">
      <alignment vertical="center" wrapText="1"/>
    </xf>
    <xf numFmtId="0" fontId="19" fillId="0" borderId="0" xfId="0" applyFont="1" applyBorder="1"/>
    <xf numFmtId="0" fontId="16" fillId="0" borderId="42" xfId="0" applyFont="1" applyBorder="1"/>
    <xf numFmtId="165" fontId="16" fillId="0" borderId="39" xfId="0" applyNumberFormat="1" applyFont="1" applyBorder="1" applyAlignment="1">
      <alignment horizontal="center"/>
    </xf>
    <xf numFmtId="49" fontId="35" fillId="0" borderId="40" xfId="0" applyNumberFormat="1" applyFont="1" applyBorder="1" applyAlignment="1" applyProtection="1">
      <alignment horizontal="left" vertical="center" wrapText="1"/>
      <protection locked="0"/>
    </xf>
    <xf numFmtId="49" fontId="35" fillId="0" borderId="40" xfId="0" applyNumberFormat="1" applyFont="1" applyBorder="1" applyAlignment="1" applyProtection="1">
      <alignment horizontal="center" vertical="center" wrapText="1"/>
      <protection locked="0"/>
    </xf>
    <xf numFmtId="1" fontId="35" fillId="0" borderId="40" xfId="0" applyNumberFormat="1" applyFont="1" applyBorder="1" applyAlignment="1" applyProtection="1">
      <alignment horizontal="center" vertical="center" wrapText="1"/>
      <protection locked="0"/>
    </xf>
    <xf numFmtId="2" fontId="36" fillId="0" borderId="40" xfId="0" applyNumberFormat="1" applyFont="1" applyBorder="1" applyAlignment="1" applyProtection="1">
      <alignment horizontal="center" vertical="center" wrapText="1"/>
      <protection hidden="1"/>
    </xf>
    <xf numFmtId="0" fontId="14" fillId="0" borderId="40" xfId="0" applyNumberFormat="1" applyFont="1" applyBorder="1" applyAlignment="1" applyProtection="1">
      <alignment horizontal="center" vertical="center" wrapText="1"/>
      <protection locked="0"/>
    </xf>
    <xf numFmtId="0" fontId="35" fillId="0" borderId="40" xfId="0" applyFont="1" applyBorder="1" applyAlignment="1" applyProtection="1">
      <alignment horizontal="left" vertical="center" wrapText="1"/>
      <protection locked="0"/>
    </xf>
    <xf numFmtId="0" fontId="0" fillId="0" borderId="40" xfId="0" applyFont="1" applyBorder="1" applyAlignment="1">
      <alignment horizontal="center" vertical="center" wrapText="1"/>
    </xf>
    <xf numFmtId="2" fontId="35" fillId="0" borderId="40" xfId="0" applyNumberFormat="1" applyFont="1" applyBorder="1" applyAlignment="1" applyProtection="1">
      <alignment horizontal="center" vertical="center" wrapText="1"/>
      <protection hidden="1"/>
    </xf>
    <xf numFmtId="0" fontId="35" fillId="0" borderId="40" xfId="0" applyFont="1" applyBorder="1" applyAlignment="1" applyProtection="1">
      <alignment horizontal="center" vertical="center" wrapText="1"/>
      <protection locked="0"/>
    </xf>
    <xf numFmtId="0" fontId="3" fillId="0" borderId="40" xfId="0" applyNumberFormat="1" applyFont="1" applyBorder="1" applyAlignment="1" applyProtection="1">
      <alignment horizontal="center" vertical="center" wrapText="1"/>
      <protection locked="0"/>
    </xf>
    <xf numFmtId="0" fontId="6" fillId="0" borderId="40" xfId="0" applyFont="1" applyBorder="1" applyAlignment="1">
      <alignment horizontal="center" vertical="center" wrapText="1"/>
    </xf>
    <xf numFmtId="1" fontId="6" fillId="0" borderId="40" xfId="0" applyNumberFormat="1" applyFont="1" applyBorder="1" applyAlignment="1">
      <alignment horizontal="center" vertical="center" wrapText="1"/>
    </xf>
    <xf numFmtId="0" fontId="6" fillId="0" borderId="40" xfId="0" applyFont="1" applyBorder="1" applyAlignment="1" applyProtection="1">
      <alignment horizontal="center" vertical="center" wrapText="1"/>
      <protection hidden="1"/>
    </xf>
    <xf numFmtId="0" fontId="10" fillId="0" borderId="0" xfId="0" applyFont="1" applyProtection="1">
      <protection hidden="1"/>
    </xf>
    <xf numFmtId="0" fontId="10" fillId="0" borderId="0" xfId="0" applyFont="1"/>
    <xf numFmtId="0" fontId="17" fillId="2" borderId="0" xfId="0" applyFont="1" applyFill="1" applyBorder="1" applyAlignment="1">
      <alignment horizontal="center"/>
    </xf>
    <xf numFmtId="0" fontId="10" fillId="0" borderId="0" xfId="0" applyFont="1" applyBorder="1" applyProtection="1">
      <protection hidden="1"/>
    </xf>
    <xf numFmtId="49" fontId="46" fillId="0" borderId="40" xfId="0" applyNumberFormat="1" applyFont="1" applyBorder="1" applyAlignment="1" applyProtection="1">
      <alignment horizontal="left" vertical="center" wrapText="1"/>
      <protection locked="0"/>
    </xf>
    <xf numFmtId="0" fontId="34" fillId="0" borderId="40" xfId="0" applyFont="1" applyBorder="1" applyAlignment="1">
      <alignment vertical="center" wrapText="1"/>
    </xf>
    <xf numFmtId="49" fontId="46" fillId="0" borderId="40" xfId="0" applyNumberFormat="1" applyFont="1" applyBorder="1" applyAlignment="1">
      <alignment horizontal="center" vertical="center" wrapText="1"/>
    </xf>
    <xf numFmtId="0" fontId="17" fillId="0" borderId="40" xfId="0" applyFont="1" applyBorder="1" applyAlignment="1">
      <alignment wrapText="1"/>
    </xf>
    <xf numFmtId="0" fontId="35" fillId="0" borderId="40" xfId="0" applyNumberFormat="1" applyFont="1" applyBorder="1" applyAlignment="1">
      <alignment horizontal="center" vertical="center" wrapText="1"/>
    </xf>
    <xf numFmtId="0" fontId="35" fillId="0" borderId="40" xfId="0" applyNumberFormat="1" applyFont="1" applyBorder="1" applyAlignment="1" applyProtection="1">
      <alignment horizontal="center" vertical="center" wrapText="1"/>
      <protection locked="0"/>
    </xf>
    <xf numFmtId="2" fontId="35" fillId="0" borderId="0" xfId="0" applyNumberFormat="1" applyFont="1" applyBorder="1" applyAlignment="1" applyProtection="1">
      <alignment horizontal="center" vertical="center" wrapText="1"/>
      <protection hidden="1"/>
    </xf>
    <xf numFmtId="0" fontId="35" fillId="0" borderId="0" xfId="0" quotePrefix="1" applyFont="1" applyBorder="1" applyProtection="1">
      <protection hidden="1"/>
    </xf>
    <xf numFmtId="0" fontId="46" fillId="0" borderId="42" xfId="0" applyFont="1" applyBorder="1"/>
    <xf numFmtId="0" fontId="36" fillId="0" borderId="40" xfId="0" applyFont="1" applyBorder="1" applyAlignment="1">
      <alignment vertical="center" wrapText="1"/>
    </xf>
    <xf numFmtId="0" fontId="35" fillId="0" borderId="40" xfId="0" applyFont="1" applyBorder="1" applyAlignment="1" applyProtection="1">
      <alignment horizontal="center" vertical="center" wrapText="1"/>
      <protection hidden="1"/>
    </xf>
    <xf numFmtId="0" fontId="36" fillId="0" borderId="40" xfId="0" applyFont="1" applyBorder="1" applyAlignment="1">
      <alignment wrapText="1"/>
    </xf>
    <xf numFmtId="0" fontId="35" fillId="0" borderId="0" xfId="0" applyNumberFormat="1" applyFont="1" applyFill="1" applyBorder="1" applyAlignment="1" applyProtection="1">
      <alignment horizontal="center" vertical="center" wrapText="1"/>
      <protection locked="0"/>
    </xf>
    <xf numFmtId="165" fontId="46" fillId="0" borderId="39" xfId="0" applyNumberFormat="1" applyFont="1" applyBorder="1" applyAlignment="1">
      <alignment horizontal="center"/>
    </xf>
    <xf numFmtId="0" fontId="39" fillId="0" borderId="40" xfId="0" applyFont="1" applyBorder="1" applyAlignment="1">
      <alignment vertical="center" wrapText="1"/>
    </xf>
    <xf numFmtId="165" fontId="3" fillId="0" borderId="39" xfId="0" applyNumberFormat="1" applyFont="1" applyBorder="1" applyAlignment="1">
      <alignment horizontal="center"/>
    </xf>
    <xf numFmtId="0" fontId="46" fillId="0" borderId="40" xfId="0" applyFont="1" applyBorder="1" applyAlignment="1">
      <alignment vertical="center" wrapText="1"/>
    </xf>
    <xf numFmtId="2" fontId="35" fillId="0" borderId="40" xfId="0" applyNumberFormat="1" applyFont="1" applyBorder="1" applyAlignment="1">
      <alignment horizontal="center" vertical="center" wrapText="1"/>
    </xf>
    <xf numFmtId="0" fontId="44" fillId="0" borderId="40" xfId="0" applyFont="1" applyBorder="1" applyAlignment="1">
      <alignment wrapText="1"/>
    </xf>
    <xf numFmtId="0" fontId="45" fillId="0" borderId="40" xfId="0" applyFont="1" applyBorder="1" applyAlignment="1">
      <alignment horizontal="center" vertical="center" wrapText="1"/>
    </xf>
    <xf numFmtId="0" fontId="45" fillId="0" borderId="40" xfId="0" applyFont="1" applyBorder="1" applyAlignment="1">
      <alignment vertical="center" wrapText="1"/>
    </xf>
    <xf numFmtId="0" fontId="36" fillId="0" borderId="40" xfId="1" applyFont="1" applyBorder="1" applyAlignment="1" applyProtection="1">
      <alignment vertical="center" wrapText="1"/>
    </xf>
    <xf numFmtId="0" fontId="46" fillId="0" borderId="40" xfId="0" applyFont="1" applyBorder="1" applyAlignment="1">
      <alignment horizontal="left" vertical="center" wrapText="1"/>
    </xf>
    <xf numFmtId="0" fontId="35" fillId="0" borderId="40" xfId="0" applyNumberFormat="1" applyFont="1" applyFill="1" applyBorder="1" applyAlignment="1" applyProtection="1">
      <alignment horizontal="center" vertical="center" wrapText="1"/>
      <protection locked="0"/>
    </xf>
    <xf numFmtId="0" fontId="35" fillId="0" borderId="40" xfId="0" applyFont="1" applyBorder="1"/>
    <xf numFmtId="0" fontId="35" fillId="0" borderId="40" xfId="0" applyFont="1" applyBorder="1" applyAlignment="1">
      <alignment horizontal="center"/>
    </xf>
    <xf numFmtId="2" fontId="35" fillId="0" borderId="40" xfId="0" applyNumberFormat="1" applyFont="1" applyBorder="1" applyAlignment="1">
      <alignment horizontal="center"/>
    </xf>
    <xf numFmtId="0" fontId="44" fillId="0" borderId="40" xfId="0" applyFont="1" applyBorder="1" applyAlignment="1" applyProtection="1">
      <alignment horizontal="left" vertical="center" wrapText="1"/>
      <protection locked="0"/>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10" fillId="0" borderId="0" xfId="0" applyFont="1" applyAlignment="1" applyProtection="1">
      <alignment horizontal="center" vertical="center" wrapText="1"/>
      <protection hidden="1"/>
    </xf>
    <xf numFmtId="0" fontId="10" fillId="0" borderId="0" xfId="0" applyFont="1" applyBorder="1" applyAlignment="1">
      <alignment horizontal="center" wrapText="1"/>
    </xf>
    <xf numFmtId="0" fontId="10" fillId="0" borderId="0" xfId="0" applyFont="1" applyBorder="1" applyAlignment="1" applyProtection="1">
      <alignment horizontal="center" vertical="center" wrapText="1"/>
      <protection hidden="1"/>
    </xf>
    <xf numFmtId="1" fontId="0" fillId="0" borderId="40" xfId="0" applyNumberFormat="1" applyFont="1" applyBorder="1" applyAlignment="1">
      <alignment horizontal="center" vertical="center" wrapText="1"/>
    </xf>
    <xf numFmtId="0" fontId="0" fillId="0" borderId="40" xfId="0" applyFont="1" applyBorder="1" applyAlignment="1" applyProtection="1">
      <alignment horizontal="center" vertical="center" wrapText="1"/>
      <protection locked="0"/>
    </xf>
    <xf numFmtId="49" fontId="0" fillId="0" borderId="40" xfId="0" applyNumberFormat="1" applyFont="1" applyBorder="1" applyAlignment="1">
      <alignment horizontal="center" vertical="center" wrapText="1"/>
    </xf>
    <xf numFmtId="0" fontId="17" fillId="0" borderId="40" xfId="1" applyFont="1" applyBorder="1" applyAlignment="1" applyProtection="1">
      <alignment vertical="center" wrapText="1"/>
    </xf>
    <xf numFmtId="2" fontId="63" fillId="0" borderId="32" xfId="0" applyNumberFormat="1" applyFont="1" applyBorder="1" applyAlignment="1">
      <alignment horizontal="center" vertical="center"/>
    </xf>
    <xf numFmtId="2" fontId="63" fillId="0" borderId="22" xfId="0" applyNumberFormat="1" applyFont="1" applyBorder="1" applyAlignment="1">
      <alignment horizontal="center" vertical="center"/>
    </xf>
    <xf numFmtId="0" fontId="44" fillId="0" borderId="41" xfId="0" applyFont="1" applyBorder="1" applyAlignment="1">
      <alignment horizontal="center" vertical="center" wrapText="1"/>
    </xf>
    <xf numFmtId="0" fontId="6" fillId="0" borderId="42" xfId="0" applyFont="1" applyBorder="1"/>
    <xf numFmtId="0" fontId="14" fillId="0" borderId="41" xfId="0" applyFont="1" applyBorder="1" applyAlignment="1">
      <alignment horizontal="center" vertical="center" wrapText="1"/>
    </xf>
    <xf numFmtId="0" fontId="3" fillId="0" borderId="41" xfId="0" applyFont="1" applyBorder="1" applyAlignment="1">
      <alignment horizontal="center" vertical="center" wrapText="1"/>
    </xf>
    <xf numFmtId="0" fontId="3" fillId="0" borderId="41" xfId="0" applyFont="1" applyFill="1" applyBorder="1" applyAlignment="1">
      <alignment horizontal="center" vertical="center" wrapText="1"/>
    </xf>
    <xf numFmtId="0" fontId="6" fillId="0" borderId="41" xfId="0" applyFont="1" applyBorder="1" applyAlignment="1">
      <alignment horizontal="center" vertical="center" wrapText="1"/>
    </xf>
    <xf numFmtId="0" fontId="17" fillId="0" borderId="41" xfId="0" applyFont="1" applyBorder="1" applyAlignment="1">
      <alignment horizontal="left" wrapText="1"/>
    </xf>
    <xf numFmtId="0" fontId="35" fillId="0" borderId="41" xfId="0" applyFont="1" applyBorder="1" applyAlignment="1">
      <alignment horizontal="center"/>
    </xf>
    <xf numFmtId="0" fontId="35" fillId="0" borderId="41" xfId="0" applyFont="1" applyBorder="1" applyAlignment="1">
      <alignment horizontal="left" vertical="center" wrapText="1"/>
    </xf>
    <xf numFmtId="16" fontId="35" fillId="0" borderId="41" xfId="0" quotePrefix="1" applyNumberFormat="1" applyFont="1" applyBorder="1" applyAlignment="1">
      <alignment horizontal="center"/>
    </xf>
    <xf numFmtId="0" fontId="0" fillId="0" borderId="41" xfId="0" applyFont="1" applyBorder="1"/>
    <xf numFmtId="2" fontId="35" fillId="0" borderId="41" xfId="0" applyNumberFormat="1" applyFont="1" applyBorder="1" applyAlignment="1">
      <alignment horizontal="center"/>
    </xf>
    <xf numFmtId="0" fontId="36" fillId="0" borderId="41" xfId="0" applyFont="1" applyBorder="1" applyAlignment="1">
      <alignment horizontal="left" vertical="center" wrapText="1"/>
    </xf>
    <xf numFmtId="0" fontId="36" fillId="0" borderId="41" xfId="0" applyFont="1" applyBorder="1" applyAlignment="1">
      <alignment horizontal="center" vertical="center" wrapText="1"/>
    </xf>
    <xf numFmtId="0" fontId="36" fillId="0" borderId="41" xfId="0" quotePrefix="1" applyFont="1" applyBorder="1" applyAlignment="1">
      <alignment horizontal="center" vertical="center" wrapText="1"/>
    </xf>
    <xf numFmtId="2" fontId="36" fillId="0" borderId="41" xfId="0" applyNumberFormat="1" applyFont="1" applyBorder="1" applyAlignment="1">
      <alignment horizontal="center" vertical="center" wrapText="1"/>
    </xf>
    <xf numFmtId="0" fontId="35" fillId="0" borderId="41" xfId="0" quotePrefix="1" applyFont="1" applyBorder="1" applyAlignment="1">
      <alignment horizontal="center" vertical="center" wrapText="1"/>
    </xf>
    <xf numFmtId="2" fontId="35" fillId="0" borderId="41" xfId="0" applyNumberFormat="1" applyFont="1" applyBorder="1" applyAlignment="1">
      <alignment horizontal="center" vertical="center" wrapText="1"/>
    </xf>
    <xf numFmtId="0" fontId="0" fillId="0" borderId="41" xfId="0" applyFont="1" applyBorder="1" applyAlignment="1">
      <alignment horizontal="left" wrapText="1"/>
    </xf>
    <xf numFmtId="0" fontId="3" fillId="0" borderId="41" xfId="0" applyFont="1" applyBorder="1" applyAlignment="1">
      <alignment horizontal="center"/>
    </xf>
    <xf numFmtId="0" fontId="46" fillId="0" borderId="41" xfId="0" applyFont="1" applyBorder="1" applyAlignment="1">
      <alignment horizontal="center" vertical="center" wrapText="1"/>
    </xf>
    <xf numFmtId="16" fontId="3" fillId="0" borderId="41" xfId="0" applyNumberFormat="1" applyFont="1" applyBorder="1" applyAlignment="1">
      <alignment horizontal="center" vertical="center" wrapText="1"/>
    </xf>
    <xf numFmtId="2" fontId="3" fillId="0" borderId="41" xfId="0" applyNumberFormat="1" applyFont="1" applyBorder="1" applyAlignment="1">
      <alignment horizontal="center" vertical="center" wrapText="1"/>
    </xf>
    <xf numFmtId="0" fontId="3" fillId="0" borderId="0" xfId="0" applyFont="1" applyBorder="1" applyAlignment="1">
      <alignment horizontal="left" vertical="center" wrapText="1"/>
    </xf>
    <xf numFmtId="0" fontId="17" fillId="0" borderId="41" xfId="0" applyFont="1" applyBorder="1" applyAlignment="1">
      <alignment horizontal="left" vertical="center" wrapText="1"/>
    </xf>
    <xf numFmtId="0" fontId="17" fillId="0" borderId="41" xfId="0" applyFont="1" applyBorder="1" applyAlignment="1">
      <alignment horizontal="center" vertical="center" wrapText="1"/>
    </xf>
    <xf numFmtId="0" fontId="0" fillId="0" borderId="41" xfId="0" applyFont="1" applyBorder="1" applyAlignment="1">
      <alignment horizontal="left" vertical="center" wrapText="1"/>
    </xf>
    <xf numFmtId="0" fontId="17" fillId="0" borderId="41" xfId="0" applyFont="1" applyBorder="1" applyAlignment="1">
      <alignment horizontal="center" vertical="center"/>
    </xf>
    <xf numFmtId="0" fontId="0" fillId="0" borderId="41" xfId="0" applyFont="1" applyBorder="1" applyAlignment="1">
      <alignment horizontal="center" vertical="center" wrapText="1"/>
    </xf>
    <xf numFmtId="0" fontId="17" fillId="0" borderId="41" xfId="0" applyFont="1" applyBorder="1" applyAlignment="1">
      <alignment vertical="center" wrapText="1"/>
    </xf>
    <xf numFmtId="0" fontId="0" fillId="0" borderId="41" xfId="0" applyFont="1" applyBorder="1" applyAlignment="1">
      <alignment horizontal="center"/>
    </xf>
    <xf numFmtId="0" fontId="0" fillId="0" borderId="41" xfId="0" applyFont="1" applyBorder="1" applyAlignment="1">
      <alignment horizontal="center" vertical="center"/>
    </xf>
    <xf numFmtId="0" fontId="19" fillId="0" borderId="0" xfId="0" applyFont="1" applyAlignment="1">
      <alignment horizontal="left"/>
    </xf>
    <xf numFmtId="0" fontId="6" fillId="0" borderId="0" xfId="0" applyFont="1" applyAlignment="1">
      <alignment horizontal="left" vertical="center" wrapText="1"/>
    </xf>
    <xf numFmtId="0" fontId="3" fillId="0" borderId="41" xfId="0" applyFont="1" applyBorder="1" applyAlignment="1">
      <alignment horizontal="left" vertical="center" wrapText="1"/>
    </xf>
    <xf numFmtId="0" fontId="46" fillId="0" borderId="41" xfId="0" applyFont="1" applyBorder="1" applyAlignment="1">
      <alignment horizontal="left" wrapText="1"/>
    </xf>
    <xf numFmtId="0" fontId="39" fillId="0" borderId="41" xfId="0" applyFont="1" applyBorder="1" applyAlignment="1">
      <alignment horizontal="left" vertical="center" wrapText="1"/>
    </xf>
    <xf numFmtId="0" fontId="44" fillId="0" borderId="41" xfId="0" applyFont="1" applyBorder="1" applyAlignment="1">
      <alignment horizontal="left" vertical="center" wrapText="1"/>
    </xf>
    <xf numFmtId="0" fontId="46" fillId="0" borderId="41" xfId="0" applyFont="1" applyBorder="1" applyAlignment="1">
      <alignment horizontal="left" vertical="center" wrapText="1"/>
    </xf>
    <xf numFmtId="0" fontId="11" fillId="0" borderId="0" xfId="0" applyFont="1" applyAlignment="1">
      <alignment horizontal="left" vertical="center" wrapText="1"/>
    </xf>
    <xf numFmtId="0" fontId="6" fillId="0" borderId="41" xfId="0" applyFont="1" applyFill="1" applyBorder="1" applyAlignment="1">
      <alignment horizontal="center" vertical="center" wrapText="1"/>
    </xf>
    <xf numFmtId="0" fontId="46" fillId="0" borderId="41" xfId="0" applyFont="1" applyBorder="1" applyAlignment="1" applyProtection="1">
      <alignment horizontal="center" vertical="center" wrapText="1"/>
      <protection hidden="1"/>
    </xf>
    <xf numFmtId="0" fontId="46" fillId="0" borderId="41" xfId="0" applyFont="1" applyFill="1" applyBorder="1" applyAlignment="1">
      <alignment horizontal="center" vertical="center" wrapText="1"/>
    </xf>
    <xf numFmtId="0" fontId="35" fillId="0" borderId="41" xfId="0" applyFont="1" applyBorder="1" applyAlignment="1" applyProtection="1">
      <alignment horizontal="center" vertical="center" wrapText="1"/>
      <protection hidden="1"/>
    </xf>
    <xf numFmtId="0" fontId="35" fillId="0" borderId="41" xfId="0" applyFont="1" applyFill="1" applyBorder="1" applyAlignment="1">
      <alignment horizontal="center" vertical="center" wrapText="1"/>
    </xf>
    <xf numFmtId="0" fontId="35" fillId="0" borderId="41" xfId="0" applyFont="1" applyBorder="1" applyAlignment="1">
      <alignment horizontal="center" wrapText="1"/>
    </xf>
    <xf numFmtId="0" fontId="35" fillId="0" borderId="41" xfId="0" applyFont="1" applyBorder="1" applyAlignment="1">
      <alignment horizontal="left" wrapText="1"/>
    </xf>
    <xf numFmtId="16" fontId="35" fillId="0" borderId="41" xfId="0" applyNumberFormat="1" applyFont="1" applyBorder="1" applyAlignment="1">
      <alignment horizontal="center"/>
    </xf>
    <xf numFmtId="0" fontId="6" fillId="0" borderId="41" xfId="0" applyFont="1" applyBorder="1"/>
    <xf numFmtId="165" fontId="6" fillId="0" borderId="41" xfId="0" applyNumberFormat="1" applyFont="1" applyBorder="1" applyAlignment="1">
      <alignment horizontal="center" vertical="center" wrapText="1"/>
    </xf>
    <xf numFmtId="0" fontId="0" fillId="0" borderId="41" xfId="0" applyFont="1" applyBorder="1" applyAlignment="1" applyProtection="1">
      <alignment horizontal="center" vertical="center" wrapText="1"/>
      <protection hidden="1"/>
    </xf>
    <xf numFmtId="0" fontId="0" fillId="0" borderId="41" xfId="0" applyFont="1" applyFill="1" applyBorder="1" applyAlignment="1">
      <alignment horizontal="center" vertical="center" wrapText="1"/>
    </xf>
    <xf numFmtId="0" fontId="35" fillId="0" borderId="41" xfId="0" applyFont="1" applyBorder="1" applyAlignment="1">
      <alignment horizontal="center" vertical="center"/>
    </xf>
    <xf numFmtId="0" fontId="0" fillId="0" borderId="41" xfId="0" quotePrefix="1" applyFont="1" applyBorder="1" applyAlignment="1">
      <alignment horizontal="center" vertical="center" wrapText="1"/>
    </xf>
    <xf numFmtId="2" fontId="0" fillId="0" borderId="41" xfId="0" applyNumberFormat="1" applyFont="1" applyBorder="1" applyAlignment="1">
      <alignment horizontal="center" vertical="center" wrapText="1"/>
    </xf>
    <xf numFmtId="16" fontId="0" fillId="0" borderId="41" xfId="0" quotePrefix="1" applyNumberFormat="1" applyFont="1" applyBorder="1" applyAlignment="1">
      <alignment horizontal="center" vertical="center" wrapText="1"/>
    </xf>
    <xf numFmtId="16" fontId="0" fillId="0" borderId="41" xfId="0" applyNumberFormat="1" applyFont="1" applyBorder="1" applyAlignment="1">
      <alignment horizontal="center"/>
    </xf>
    <xf numFmtId="165" fontId="6" fillId="0" borderId="39" xfId="0" applyNumberFormat="1" applyFont="1" applyBorder="1" applyAlignment="1">
      <alignment horizontal="center"/>
    </xf>
    <xf numFmtId="0" fontId="44" fillId="0" borderId="41" xfId="0" applyFont="1" applyBorder="1" applyAlignment="1">
      <alignment horizontal="center" vertical="center"/>
    </xf>
    <xf numFmtId="0" fontId="0" fillId="0" borderId="0" xfId="0" applyFont="1" applyAlignment="1">
      <alignment horizontal="center" vertical="center"/>
    </xf>
    <xf numFmtId="0" fontId="0" fillId="0" borderId="0" xfId="0" applyAlignment="1">
      <alignment horizontal="center" vertical="center"/>
    </xf>
    <xf numFmtId="0" fontId="10" fillId="0" borderId="0" xfId="0" applyFont="1" applyAlignment="1" applyProtection="1">
      <alignment horizontal="left" vertical="center" wrapText="1"/>
      <protection hidden="1"/>
    </xf>
    <xf numFmtId="0" fontId="45" fillId="0" borderId="41" xfId="0" applyFont="1" applyBorder="1" applyAlignment="1">
      <alignment horizontal="left" vertical="center" wrapText="1"/>
    </xf>
    <xf numFmtId="0" fontId="0" fillId="0" borderId="0" xfId="0" applyFont="1" applyFill="1" applyBorder="1" applyAlignment="1">
      <alignment horizontal="center" vertical="center" wrapText="1"/>
    </xf>
    <xf numFmtId="0" fontId="0" fillId="0" borderId="0" xfId="0" applyAlignment="1">
      <alignment horizontal="left" vertical="center"/>
    </xf>
    <xf numFmtId="0" fontId="0" fillId="0" borderId="0" xfId="0" applyFont="1" applyFill="1" applyBorder="1" applyAlignment="1">
      <alignment horizontal="left" vertical="center" wrapText="1"/>
    </xf>
    <xf numFmtId="0" fontId="0" fillId="0" borderId="0" xfId="0" applyFill="1" applyBorder="1" applyAlignment="1">
      <alignment horizontal="left" vertical="center" wrapText="1"/>
    </xf>
    <xf numFmtId="0" fontId="0" fillId="0" borderId="0" xfId="0" applyBorder="1" applyAlignment="1">
      <alignment horizontal="left" vertical="center" wrapText="1"/>
    </xf>
    <xf numFmtId="0" fontId="0" fillId="0" borderId="0" xfId="0" applyAlignment="1">
      <alignment vertical="center"/>
    </xf>
    <xf numFmtId="16" fontId="35" fillId="0" borderId="41" xfId="0" applyNumberFormat="1" applyFont="1" applyBorder="1" applyAlignment="1">
      <alignment horizontal="center" vertical="center"/>
    </xf>
    <xf numFmtId="0" fontId="0" fillId="0" borderId="41" xfId="0" applyFont="1" applyBorder="1" applyAlignment="1">
      <alignment vertical="center"/>
    </xf>
    <xf numFmtId="16" fontId="35" fillId="0" borderId="41" xfId="0" applyNumberFormat="1" applyFont="1" applyBorder="1" applyAlignment="1">
      <alignment horizontal="center" vertical="center" wrapText="1"/>
    </xf>
    <xf numFmtId="0" fontId="0" fillId="0" borderId="0" xfId="0" applyFont="1" applyAlignment="1">
      <alignment vertical="center"/>
    </xf>
    <xf numFmtId="0" fontId="6" fillId="0" borderId="42" xfId="0" applyFont="1" applyBorder="1" applyAlignment="1">
      <alignment vertical="center"/>
    </xf>
    <xf numFmtId="0" fontId="19" fillId="0" borderId="0" xfId="0" applyFont="1" applyAlignment="1">
      <alignment horizontal="left" vertical="center"/>
    </xf>
    <xf numFmtId="0" fontId="0" fillId="0" borderId="0" xfId="0" applyFont="1" applyAlignment="1">
      <alignment horizontal="left" vertical="center"/>
    </xf>
    <xf numFmtId="0" fontId="6" fillId="0" borderId="0" xfId="0" applyFont="1" applyAlignment="1" applyProtection="1">
      <alignment horizontal="center" vertical="center"/>
      <protection hidden="1"/>
    </xf>
    <xf numFmtId="0" fontId="17" fillId="0" borderId="0" xfId="0" applyFont="1" applyAlignment="1">
      <alignment horizontal="center" vertical="center"/>
    </xf>
    <xf numFmtId="0" fontId="46" fillId="0" borderId="41" xfId="0" applyFont="1" applyBorder="1" applyAlignment="1">
      <alignment horizontal="center" vertical="center"/>
    </xf>
    <xf numFmtId="0" fontId="17" fillId="0" borderId="0" xfId="0" applyFont="1" applyFill="1" applyBorder="1" applyAlignment="1">
      <alignment horizontal="center" vertical="center" wrapText="1"/>
    </xf>
    <xf numFmtId="0" fontId="17" fillId="0" borderId="0" xfId="0" applyFont="1" applyBorder="1" applyAlignment="1">
      <alignment horizontal="center" vertical="center" wrapText="1"/>
    </xf>
    <xf numFmtId="0" fontId="17" fillId="0" borderId="0" xfId="0" applyFont="1" applyBorder="1" applyAlignment="1">
      <alignment horizontal="center" vertical="center"/>
    </xf>
    <xf numFmtId="2" fontId="35" fillId="0" borderId="41" xfId="0" applyNumberFormat="1" applyFont="1" applyBorder="1" applyAlignment="1">
      <alignment horizontal="center" vertical="center"/>
    </xf>
    <xf numFmtId="165" fontId="6" fillId="0" borderId="39" xfId="0" applyNumberFormat="1" applyFont="1" applyBorder="1" applyAlignment="1">
      <alignment horizontal="center" vertical="center"/>
    </xf>
    <xf numFmtId="16" fontId="45" fillId="0" borderId="41" xfId="0" applyNumberFormat="1" applyFont="1" applyBorder="1" applyAlignment="1">
      <alignment horizontal="center"/>
    </xf>
    <xf numFmtId="0" fontId="6" fillId="0" borderId="42" xfId="0" applyFont="1" applyBorder="1" applyAlignment="1">
      <alignment horizontal="center" vertical="center"/>
    </xf>
    <xf numFmtId="0" fontId="3" fillId="0" borderId="41" xfId="0" applyFont="1" applyBorder="1" applyAlignment="1">
      <alignment horizontal="center" vertical="center"/>
    </xf>
    <xf numFmtId="0" fontId="36" fillId="0" borderId="41" xfId="0" applyFont="1" applyBorder="1" applyAlignment="1">
      <alignment vertical="center" wrapText="1"/>
    </xf>
    <xf numFmtId="2" fontId="6" fillId="0" borderId="41" xfId="0" applyNumberFormat="1" applyFont="1" applyBorder="1" applyAlignment="1">
      <alignment horizontal="center" vertical="center" wrapText="1"/>
    </xf>
    <xf numFmtId="0" fontId="0" fillId="0" borderId="36" xfId="0" applyFont="1" applyFill="1" applyBorder="1" applyAlignment="1">
      <alignment vertical="center" wrapText="1"/>
    </xf>
    <xf numFmtId="0" fontId="3" fillId="0" borderId="0" xfId="0" applyFont="1" applyBorder="1" applyAlignment="1">
      <alignment horizontal="center" vertical="center"/>
    </xf>
    <xf numFmtId="165" fontId="10" fillId="0" borderId="39" xfId="0" applyNumberFormat="1" applyFont="1" applyBorder="1" applyAlignment="1">
      <alignment horizontal="center"/>
    </xf>
    <xf numFmtId="0" fontId="3" fillId="0" borderId="0" xfId="0" applyFont="1" applyFill="1" applyBorder="1" applyAlignment="1">
      <alignment horizontal="center" vertical="center" wrapText="1"/>
    </xf>
    <xf numFmtId="0" fontId="6" fillId="0" borderId="41" xfId="0" applyFont="1" applyBorder="1" applyAlignment="1">
      <alignment horizontal="center" vertical="center"/>
    </xf>
    <xf numFmtId="0" fontId="45" fillId="0" borderId="43" xfId="0" applyFont="1" applyBorder="1" applyAlignment="1">
      <alignment horizontal="center" vertical="center" wrapText="1"/>
    </xf>
    <xf numFmtId="0" fontId="6" fillId="0" borderId="43" xfId="0" applyFont="1" applyBorder="1"/>
    <xf numFmtId="165" fontId="6" fillId="0" borderId="43" xfId="0" applyNumberFormat="1" applyFont="1" applyBorder="1" applyAlignment="1">
      <alignment horizontal="center"/>
    </xf>
    <xf numFmtId="0" fontId="3" fillId="0" borderId="43" xfId="0" applyFont="1" applyBorder="1" applyAlignment="1">
      <alignment horizontal="center" vertical="center" wrapText="1"/>
    </xf>
    <xf numFmtId="0" fontId="0" fillId="0" borderId="43" xfId="0" applyFont="1" applyBorder="1"/>
    <xf numFmtId="17" fontId="0" fillId="0" borderId="43" xfId="0" applyNumberFormat="1" applyFont="1" applyBorder="1" applyAlignment="1">
      <alignment horizontal="center" vertical="center"/>
    </xf>
    <xf numFmtId="0" fontId="35" fillId="0" borderId="43" xfId="0" applyFont="1" applyBorder="1" applyAlignment="1">
      <alignment horizontal="center" vertical="center" wrapText="1"/>
    </xf>
    <xf numFmtId="0" fontId="35" fillId="0" borderId="43" xfId="0" quotePrefix="1" applyFont="1" applyBorder="1" applyAlignment="1">
      <alignment horizontal="center" vertical="center" wrapText="1"/>
    </xf>
    <xf numFmtId="0" fontId="0" fillId="0" borderId="43" xfId="0" applyFont="1" applyBorder="1" applyAlignment="1">
      <alignment horizontal="center"/>
    </xf>
    <xf numFmtId="0" fontId="14" fillId="0" borderId="0" xfId="0" applyFont="1" applyAlignment="1" applyProtection="1">
      <alignment horizontal="center" vertical="center"/>
      <protection hidden="1"/>
    </xf>
    <xf numFmtId="0" fontId="0" fillId="0" borderId="43" xfId="0" applyFont="1" applyBorder="1" applyAlignment="1">
      <alignment horizontal="center" vertical="center"/>
    </xf>
    <xf numFmtId="0" fontId="0" fillId="0" borderId="0" xfId="0" applyFont="1" applyBorder="1" applyAlignment="1">
      <alignment horizontal="center" vertical="center"/>
    </xf>
    <xf numFmtId="0" fontId="35" fillId="0" borderId="43" xfId="0" applyFont="1" applyBorder="1" applyAlignment="1">
      <alignment horizontal="center"/>
    </xf>
    <xf numFmtId="0" fontId="17" fillId="0" borderId="43" xfId="0" applyFont="1" applyBorder="1" applyAlignment="1">
      <alignment vertical="center" wrapText="1"/>
    </xf>
    <xf numFmtId="2" fontId="35" fillId="0" borderId="43" xfId="0" applyNumberFormat="1" applyFont="1" applyBorder="1" applyAlignment="1">
      <alignment horizontal="center" vertical="center" wrapText="1"/>
    </xf>
    <xf numFmtId="0" fontId="17" fillId="0" borderId="0" xfId="0" applyFont="1" applyAlignment="1">
      <alignment wrapText="1"/>
    </xf>
    <xf numFmtId="0" fontId="0" fillId="0" borderId="43" xfId="0" applyFont="1" applyBorder="1" applyAlignment="1">
      <alignment wrapText="1"/>
    </xf>
    <xf numFmtId="0" fontId="0" fillId="0" borderId="43" xfId="0" applyFont="1" applyBorder="1" applyAlignment="1">
      <alignment vertical="center" wrapText="1"/>
    </xf>
    <xf numFmtId="0" fontId="0" fillId="0" borderId="43" xfId="0" applyFont="1" applyBorder="1" applyAlignment="1">
      <alignment horizontal="center" vertical="center" wrapText="1"/>
    </xf>
    <xf numFmtId="0" fontId="14" fillId="0" borderId="43" xfId="0" applyFont="1" applyBorder="1" applyAlignment="1">
      <alignment horizontal="center" vertical="center" wrapText="1"/>
    </xf>
    <xf numFmtId="0" fontId="0" fillId="0" borderId="43" xfId="0" applyFont="1" applyBorder="1" applyAlignment="1">
      <alignment horizontal="justify" vertical="center" wrapText="1"/>
    </xf>
    <xf numFmtId="0" fontId="3" fillId="0" borderId="43" xfId="0" applyFont="1" applyBorder="1" applyAlignment="1">
      <alignment horizontal="center" vertical="center"/>
    </xf>
    <xf numFmtId="0" fontId="45" fillId="0" borderId="43" xfId="0" applyFont="1" applyBorder="1" applyAlignment="1">
      <alignment horizontal="center" vertical="center"/>
    </xf>
    <xf numFmtId="0" fontId="3" fillId="0" borderId="43" xfId="0" applyFont="1" applyFill="1" applyBorder="1" applyAlignment="1">
      <alignment horizontal="center" vertical="center" wrapText="1"/>
    </xf>
    <xf numFmtId="0" fontId="17" fillId="0" borderId="43" xfId="0" applyFont="1" applyBorder="1" applyAlignment="1">
      <alignment wrapText="1"/>
    </xf>
    <xf numFmtId="0" fontId="17" fillId="0" borderId="43" xfId="0" applyFont="1" applyBorder="1" applyAlignment="1">
      <alignment horizontal="left" vertical="center" wrapText="1"/>
    </xf>
    <xf numFmtId="0" fontId="14" fillId="0" borderId="0" xfId="0" applyFont="1" applyAlignment="1">
      <alignment vertical="center"/>
    </xf>
    <xf numFmtId="0" fontId="10" fillId="0" borderId="0" xfId="0" applyFont="1" applyBorder="1" applyAlignment="1">
      <alignment vertical="center" wrapText="1"/>
    </xf>
    <xf numFmtId="1" fontId="14" fillId="0" borderId="43" xfId="0" applyNumberFormat="1" applyFont="1" applyBorder="1" applyAlignment="1">
      <alignment horizontal="center" vertical="center" wrapText="1"/>
    </xf>
    <xf numFmtId="0" fontId="14" fillId="0" borderId="43" xfId="0" applyFont="1" applyBorder="1" applyAlignment="1" applyProtection="1">
      <alignment horizontal="center" vertical="center" wrapText="1"/>
      <protection hidden="1"/>
    </xf>
    <xf numFmtId="0" fontId="14" fillId="0" borderId="43" xfId="0" applyNumberFormat="1" applyFont="1" applyBorder="1" applyAlignment="1">
      <alignment horizontal="center" vertical="center" wrapText="1"/>
    </xf>
    <xf numFmtId="49" fontId="6" fillId="0" borderId="43" xfId="0" applyNumberFormat="1" applyFont="1" applyBorder="1" applyAlignment="1">
      <alignment horizontal="left" vertical="center" wrapText="1"/>
    </xf>
    <xf numFmtId="49" fontId="14" fillId="0" borderId="43" xfId="0" applyNumberFormat="1" applyFont="1" applyBorder="1" applyAlignment="1">
      <alignment horizontal="left" vertical="center" wrapText="1"/>
    </xf>
    <xf numFmtId="49" fontId="14" fillId="0" borderId="43" xfId="0" applyNumberFormat="1" applyFont="1" applyBorder="1" applyAlignment="1">
      <alignment horizontal="center" vertical="center" wrapText="1"/>
    </xf>
    <xf numFmtId="1" fontId="14" fillId="0" borderId="43" xfId="0" applyNumberFormat="1" applyFont="1" applyBorder="1" applyAlignment="1" applyProtection="1">
      <alignment horizontal="center" vertical="center" wrapText="1"/>
      <protection locked="0"/>
    </xf>
    <xf numFmtId="2" fontId="3" fillId="0" borderId="43" xfId="0" applyNumberFormat="1" applyFont="1" applyBorder="1" applyAlignment="1" applyProtection="1">
      <alignment horizontal="center" vertical="center" wrapText="1"/>
      <protection hidden="1"/>
    </xf>
    <xf numFmtId="49" fontId="14" fillId="0" borderId="43" xfId="0" applyNumberFormat="1" applyFont="1" applyBorder="1" applyAlignment="1" applyProtection="1">
      <alignment horizontal="center" vertical="center" wrapText="1"/>
      <protection locked="0"/>
    </xf>
    <xf numFmtId="49" fontId="3" fillId="0" borderId="43" xfId="0" applyNumberFormat="1" applyFont="1" applyBorder="1" applyAlignment="1" applyProtection="1">
      <alignment horizontal="left" vertical="center" wrapText="1"/>
      <protection locked="0"/>
    </xf>
    <xf numFmtId="0" fontId="14" fillId="0" borderId="43" xfId="0" applyFont="1" applyBorder="1" applyAlignment="1">
      <alignment horizontal="center" vertical="center"/>
    </xf>
    <xf numFmtId="0" fontId="14" fillId="0" borderId="43" xfId="0" applyFont="1" applyBorder="1" applyAlignment="1" applyProtection="1">
      <alignment horizontal="left" vertical="center" wrapText="1"/>
      <protection locked="0"/>
    </xf>
    <xf numFmtId="0" fontId="19" fillId="0" borderId="43" xfId="0" applyFont="1" applyBorder="1"/>
    <xf numFmtId="0" fontId="1" fillId="0" borderId="43" xfId="0" applyFont="1" applyBorder="1"/>
    <xf numFmtId="0" fontId="16" fillId="0" borderId="43" xfId="0" applyFont="1" applyBorder="1"/>
    <xf numFmtId="165" fontId="16" fillId="0" borderId="43" xfId="0" applyNumberFormat="1" applyFont="1" applyBorder="1" applyAlignment="1">
      <alignment horizontal="center"/>
    </xf>
    <xf numFmtId="0" fontId="34" fillId="0" borderId="43" xfId="0" applyFont="1" applyBorder="1" applyAlignment="1">
      <alignment horizontal="left" vertical="center" wrapText="1"/>
    </xf>
    <xf numFmtId="0" fontId="34" fillId="0" borderId="43" xfId="0" applyFont="1" applyBorder="1" applyAlignment="1">
      <alignment vertical="center" wrapText="1"/>
    </xf>
    <xf numFmtId="0" fontId="33" fillId="0" borderId="43" xfId="0" applyFont="1" applyBorder="1" applyAlignment="1">
      <alignment vertical="center" wrapText="1"/>
    </xf>
    <xf numFmtId="0" fontId="61" fillId="0" borderId="43" xfId="0" applyFont="1" applyBorder="1" applyAlignment="1">
      <alignment vertical="center" wrapText="1"/>
    </xf>
    <xf numFmtId="0" fontId="19" fillId="0" borderId="0" xfId="0" applyFont="1" applyAlignment="1">
      <alignment horizontal="center" vertical="center"/>
    </xf>
    <xf numFmtId="0" fontId="10" fillId="0" borderId="0" xfId="0" applyFont="1" applyAlignment="1">
      <alignment horizontal="left" vertical="center" wrapText="1"/>
    </xf>
    <xf numFmtId="0" fontId="0" fillId="0" borderId="43" xfId="0" applyFont="1" applyBorder="1" applyAlignment="1">
      <alignment horizontal="left" vertical="center" wrapText="1"/>
    </xf>
    <xf numFmtId="0" fontId="0" fillId="0" borderId="43" xfId="0" applyFont="1" applyBorder="1" applyAlignment="1">
      <alignment horizontal="left" wrapText="1"/>
    </xf>
    <xf numFmtId="0" fontId="18" fillId="0" borderId="43" xfId="0" applyFont="1" applyBorder="1" applyAlignment="1">
      <alignment horizontal="left" vertical="center"/>
    </xf>
    <xf numFmtId="2" fontId="8" fillId="0" borderId="43" xfId="0" applyNumberFormat="1" applyFont="1" applyBorder="1" applyAlignment="1">
      <alignment horizontal="center" vertical="center" wrapText="1"/>
    </xf>
    <xf numFmtId="0" fontId="8" fillId="0" borderId="43" xfId="0" applyFont="1" applyBorder="1" applyAlignment="1">
      <alignment horizontal="center" vertical="center"/>
    </xf>
    <xf numFmtId="0" fontId="35" fillId="0" borderId="43" xfId="0" applyFont="1" applyBorder="1" applyAlignment="1">
      <alignment horizontal="center" vertical="center"/>
    </xf>
    <xf numFmtId="0" fontId="35" fillId="0" borderId="43" xfId="0" applyFont="1" applyFill="1" applyBorder="1" applyAlignment="1">
      <alignment horizontal="center" vertical="center" wrapText="1"/>
    </xf>
    <xf numFmtId="2" fontId="35" fillId="0" borderId="43" xfId="0" applyNumberFormat="1" applyFont="1" applyBorder="1" applyAlignment="1">
      <alignment horizontal="center" vertical="center"/>
    </xf>
    <xf numFmtId="0" fontId="36" fillId="0" borderId="43" xfId="0" applyFont="1" applyBorder="1" applyAlignment="1">
      <alignment horizontal="left" vertical="center" wrapText="1"/>
    </xf>
    <xf numFmtId="0" fontId="35" fillId="0" borderId="43" xfId="0" applyFont="1" applyBorder="1" applyAlignment="1">
      <alignment horizontal="left" vertical="center" wrapText="1"/>
    </xf>
    <xf numFmtId="0" fontId="36" fillId="0" borderId="43" xfId="0" applyFont="1" applyBorder="1" applyAlignment="1">
      <alignment horizontal="center" vertical="center" wrapText="1"/>
    </xf>
    <xf numFmtId="2" fontId="36" fillId="0" borderId="43" xfId="0" applyNumberFormat="1" applyFont="1" applyBorder="1" applyAlignment="1">
      <alignment horizontal="center" vertical="center" wrapText="1"/>
    </xf>
    <xf numFmtId="0" fontId="36" fillId="0" borderId="43" xfId="0" applyFont="1" applyBorder="1" applyAlignment="1">
      <alignment horizontal="center"/>
    </xf>
    <xf numFmtId="0" fontId="36" fillId="0" borderId="43" xfId="0" applyFont="1" applyBorder="1" applyAlignment="1">
      <alignment horizontal="center" vertical="center"/>
    </xf>
    <xf numFmtId="0" fontId="36" fillId="0" borderId="43" xfId="0" applyFont="1" applyFill="1" applyBorder="1" applyAlignment="1">
      <alignment horizontal="left" vertical="center" wrapText="1"/>
    </xf>
    <xf numFmtId="0" fontId="36" fillId="0" borderId="43" xfId="0" applyFont="1" applyFill="1" applyBorder="1" applyAlignment="1">
      <alignment horizontal="center" vertical="center" wrapText="1"/>
    </xf>
    <xf numFmtId="0" fontId="77" fillId="0" borderId="43" xfId="0" applyFont="1" applyBorder="1" applyAlignment="1">
      <alignment horizontal="center" vertical="center" wrapText="1"/>
    </xf>
    <xf numFmtId="0" fontId="62" fillId="0" borderId="43" xfId="0" applyFont="1" applyBorder="1" applyAlignment="1">
      <alignment horizontal="center" vertical="center" wrapText="1"/>
    </xf>
    <xf numFmtId="0" fontId="62" fillId="0" borderId="0" xfId="0" applyFont="1" applyAlignment="1">
      <alignment horizontal="center" vertical="center" wrapText="1"/>
    </xf>
    <xf numFmtId="0" fontId="76" fillId="0" borderId="0" xfId="0" applyFont="1" applyBorder="1" applyAlignment="1">
      <alignment horizontal="center" vertical="center" wrapText="1"/>
    </xf>
    <xf numFmtId="0" fontId="75" fillId="0" borderId="0" xfId="0" applyFont="1" applyAlignment="1">
      <alignment horizontal="center" vertical="center"/>
    </xf>
    <xf numFmtId="0" fontId="75" fillId="0" borderId="43" xfId="0" applyFont="1" applyBorder="1" applyAlignment="1">
      <alignment horizontal="center" vertical="center" wrapText="1"/>
    </xf>
    <xf numFmtId="0" fontId="62" fillId="0" borderId="0" xfId="0" applyFont="1" applyAlignment="1">
      <alignment horizontal="center" vertical="center"/>
    </xf>
    <xf numFmtId="0" fontId="3" fillId="0" borderId="43" xfId="0" applyFont="1" applyBorder="1" applyAlignment="1">
      <alignment horizontal="center"/>
    </xf>
    <xf numFmtId="0" fontId="17" fillId="0" borderId="0" xfId="0" applyFont="1" applyFill="1" applyBorder="1" applyAlignment="1">
      <alignment vertical="center" wrapText="1"/>
    </xf>
    <xf numFmtId="0" fontId="35" fillId="0" borderId="43" xfId="0" applyFont="1" applyBorder="1" applyAlignment="1">
      <alignment vertical="center"/>
    </xf>
    <xf numFmtId="17" fontId="62" fillId="0" borderId="43" xfId="0" applyNumberFormat="1" applyFont="1" applyBorder="1" applyAlignment="1">
      <alignment horizontal="center" vertical="center"/>
    </xf>
    <xf numFmtId="0" fontId="75" fillId="0" borderId="0" xfId="0" applyFont="1" applyBorder="1" applyAlignment="1">
      <alignment horizontal="center" vertical="center" wrapText="1"/>
    </xf>
    <xf numFmtId="0" fontId="75" fillId="0" borderId="0" xfId="0" applyFont="1" applyAlignment="1" applyProtection="1">
      <alignment horizontal="center" vertical="center" wrapText="1"/>
      <protection hidden="1"/>
    </xf>
    <xf numFmtId="0" fontId="62" fillId="0" borderId="0" xfId="0" applyFont="1" applyBorder="1" applyAlignment="1">
      <alignment horizontal="center" vertical="center" wrapText="1"/>
    </xf>
    <xf numFmtId="0" fontId="45" fillId="0" borderId="44" xfId="0" applyFont="1" applyBorder="1" applyAlignment="1">
      <alignment horizontal="center" vertical="center" wrapText="1"/>
    </xf>
    <xf numFmtId="0" fontId="75" fillId="0" borderId="43" xfId="0" quotePrefix="1" applyFont="1" applyBorder="1" applyAlignment="1">
      <alignment horizontal="center" vertical="center"/>
    </xf>
    <xf numFmtId="0" fontId="36" fillId="0" borderId="43" xfId="0" applyFont="1" applyBorder="1" applyAlignment="1">
      <alignment vertical="center" wrapText="1"/>
    </xf>
    <xf numFmtId="0" fontId="0" fillId="0" borderId="0" xfId="0" applyFont="1" applyAlignment="1">
      <alignment horizontal="justify" vertical="center"/>
    </xf>
    <xf numFmtId="0" fontId="35" fillId="0" borderId="43" xfId="0" quotePrefix="1" applyFont="1" applyBorder="1" applyAlignment="1">
      <alignment horizontal="center" vertical="center"/>
    </xf>
    <xf numFmtId="0" fontId="0" fillId="0" borderId="43" xfId="0" applyFont="1" applyBorder="1" applyAlignment="1">
      <alignment horizontal="justify" vertical="center"/>
    </xf>
    <xf numFmtId="0" fontId="39" fillId="0" borderId="43" xfId="0" applyFont="1" applyBorder="1" applyAlignment="1">
      <alignment wrapText="1"/>
    </xf>
    <xf numFmtId="0" fontId="0" fillId="0" borderId="43" xfId="0" applyFont="1" applyFill="1" applyBorder="1" applyAlignment="1">
      <alignment vertical="center" wrapText="1"/>
    </xf>
    <xf numFmtId="0" fontId="0" fillId="0" borderId="43" xfId="0" applyFont="1" applyFill="1" applyBorder="1" applyAlignment="1">
      <alignment horizontal="center" vertical="center"/>
    </xf>
    <xf numFmtId="0" fontId="36" fillId="0" borderId="43" xfId="1" applyFont="1" applyBorder="1" applyAlignment="1" applyProtection="1">
      <alignment vertical="center" wrapText="1"/>
    </xf>
    <xf numFmtId="17" fontId="45" fillId="0" borderId="43" xfId="0" applyNumberFormat="1" applyFont="1" applyBorder="1" applyAlignment="1">
      <alignment horizontal="center" vertical="center"/>
    </xf>
    <xf numFmtId="0" fontId="75" fillId="0" borderId="0" xfId="0" applyFont="1" applyAlignment="1" applyProtection="1">
      <alignment horizontal="center" vertical="center"/>
      <protection hidden="1"/>
    </xf>
    <xf numFmtId="0" fontId="62" fillId="0" borderId="0" xfId="0" applyFont="1" applyBorder="1" applyAlignment="1">
      <alignment horizontal="center" vertical="center"/>
    </xf>
    <xf numFmtId="0" fontId="79" fillId="0" borderId="0" xfId="0" applyFont="1" applyBorder="1" applyAlignment="1">
      <alignment horizontal="left" vertical="center" wrapText="1"/>
    </xf>
    <xf numFmtId="0" fontId="0" fillId="0" borderId="43" xfId="0" applyFont="1" applyFill="1" applyBorder="1" applyAlignment="1">
      <alignment horizontal="left" vertical="center" wrapText="1"/>
    </xf>
    <xf numFmtId="0" fontId="36" fillId="0" borderId="43" xfId="1" applyFont="1" applyBorder="1" applyAlignment="1" applyProtection="1">
      <alignment horizontal="left" vertical="center" wrapText="1"/>
    </xf>
    <xf numFmtId="0" fontId="39" fillId="0" borderId="43" xfId="0" applyFont="1" applyBorder="1" applyAlignment="1">
      <alignment horizontal="left" vertical="center" wrapText="1"/>
    </xf>
    <xf numFmtId="0" fontId="14" fillId="0" borderId="0" xfId="0" applyFont="1" applyAlignment="1" applyProtection="1">
      <alignment horizontal="left" vertical="center" wrapText="1"/>
      <protection hidden="1"/>
    </xf>
    <xf numFmtId="0" fontId="0" fillId="0" borderId="0" xfId="0" applyAlignment="1">
      <alignment horizontal="left" vertical="center" wrapText="1"/>
    </xf>
    <xf numFmtId="0" fontId="18" fillId="0" borderId="0" xfId="0" applyFont="1" applyBorder="1" applyAlignment="1">
      <alignment horizontal="center" wrapText="1"/>
    </xf>
    <xf numFmtId="0" fontId="45" fillId="0" borderId="0" xfId="0" applyFont="1" applyAlignment="1">
      <alignment horizontal="center" wrapText="1"/>
    </xf>
    <xf numFmtId="0" fontId="3" fillId="0" borderId="0" xfId="0" applyFont="1" applyBorder="1"/>
    <xf numFmtId="165" fontId="6" fillId="0" borderId="39" xfId="0" applyNumberFormat="1" applyFont="1" applyBorder="1" applyAlignment="1">
      <alignment horizontal="center" vertical="center" wrapText="1"/>
    </xf>
    <xf numFmtId="0" fontId="6" fillId="0" borderId="43" xfId="0" applyFont="1" applyBorder="1" applyAlignment="1">
      <alignment horizontal="center" vertical="center" wrapText="1"/>
    </xf>
    <xf numFmtId="0" fontId="0" fillId="0" borderId="43" xfId="0" applyBorder="1" applyAlignment="1">
      <alignment wrapText="1"/>
    </xf>
    <xf numFmtId="0" fontId="0" fillId="0" borderId="43" xfId="0" applyBorder="1" applyAlignment="1">
      <alignment horizontal="center" vertical="center"/>
    </xf>
    <xf numFmtId="2" fontId="3" fillId="0" borderId="43" xfId="0" applyNumberFormat="1" applyFont="1" applyBorder="1" applyAlignment="1">
      <alignment horizontal="center" vertical="center" wrapText="1"/>
    </xf>
    <xf numFmtId="0" fontId="19" fillId="0" borderId="4" xfId="0" applyFont="1" applyBorder="1"/>
    <xf numFmtId="0" fontId="1" fillId="0" borderId="45" xfId="0" applyFont="1" applyBorder="1"/>
    <xf numFmtId="165" fontId="16" fillId="0" borderId="46" xfId="0" applyNumberFormat="1" applyFont="1" applyBorder="1" applyAlignment="1">
      <alignment horizontal="center"/>
    </xf>
    <xf numFmtId="0" fontId="19" fillId="0" borderId="43" xfId="0" applyFont="1" applyBorder="1" applyAlignment="1">
      <alignment horizontal="center" vertical="center"/>
    </xf>
    <xf numFmtId="0" fontId="0" fillId="0" borderId="43" xfId="0" applyBorder="1"/>
    <xf numFmtId="0" fontId="18" fillId="9" borderId="43" xfId="0" applyFont="1" applyFill="1" applyBorder="1" applyAlignment="1">
      <alignment horizontal="center" vertical="center" wrapText="1"/>
    </xf>
    <xf numFmtId="0" fontId="14" fillId="0" borderId="0" xfId="0" applyFont="1" applyAlignment="1" applyProtection="1">
      <alignment vertical="center" wrapText="1"/>
      <protection hidden="1"/>
    </xf>
    <xf numFmtId="0" fontId="19" fillId="0" borderId="0" xfId="0" applyFont="1" applyAlignment="1">
      <alignment wrapText="1"/>
    </xf>
    <xf numFmtId="0" fontId="11" fillId="0" borderId="0" xfId="0" applyFont="1" applyAlignment="1">
      <alignment wrapText="1"/>
    </xf>
    <xf numFmtId="0" fontId="0" fillId="9" borderId="43" xfId="0" applyFont="1" applyFill="1" applyBorder="1" applyAlignment="1">
      <alignment horizontal="center" vertical="center" wrapText="1"/>
    </xf>
    <xf numFmtId="0" fontId="14" fillId="0" borderId="0" xfId="0" applyFont="1" applyBorder="1"/>
    <xf numFmtId="0" fontId="19" fillId="0" borderId="43" xfId="0" applyFont="1" applyBorder="1" applyAlignment="1">
      <alignment horizontal="center" vertical="center" wrapText="1"/>
    </xf>
    <xf numFmtId="14" fontId="35" fillId="0" borderId="43" xfId="0" applyNumberFormat="1" applyFont="1" applyBorder="1" applyAlignment="1">
      <alignment horizontal="center" vertical="center" wrapText="1"/>
    </xf>
    <xf numFmtId="17" fontId="35" fillId="0" borderId="43" xfId="0" quotePrefix="1" applyNumberFormat="1" applyFont="1" applyBorder="1" applyAlignment="1">
      <alignment horizontal="center" vertical="center" wrapText="1"/>
    </xf>
    <xf numFmtId="164" fontId="35" fillId="0" borderId="43" xfId="0" applyNumberFormat="1" applyFont="1" applyBorder="1" applyAlignment="1">
      <alignment horizontal="center" vertical="center" wrapText="1"/>
    </xf>
    <xf numFmtId="0" fontId="36" fillId="0" borderId="43" xfId="0" applyFont="1" applyBorder="1" applyAlignment="1">
      <alignment wrapText="1"/>
    </xf>
    <xf numFmtId="0" fontId="17" fillId="9" borderId="43" xfId="0" applyFont="1" applyFill="1" applyBorder="1" applyAlignment="1">
      <alignment horizontal="left" vertical="center" wrapText="1"/>
    </xf>
    <xf numFmtId="164" fontId="18" fillId="9" borderId="43" xfId="0" applyNumberFormat="1" applyFont="1" applyFill="1" applyBorder="1" applyAlignment="1">
      <alignment horizontal="center" vertical="center" wrapText="1"/>
    </xf>
    <xf numFmtId="0" fontId="45" fillId="0" borderId="43" xfId="0" applyFont="1" applyBorder="1" applyAlignment="1">
      <alignment vertical="center" wrapText="1"/>
    </xf>
    <xf numFmtId="0" fontId="17" fillId="0" borderId="43" xfId="0" applyFont="1" applyBorder="1" applyAlignment="1">
      <alignment horizontal="center" vertical="center" wrapText="1"/>
    </xf>
    <xf numFmtId="164" fontId="0" fillId="9" borderId="43" xfId="0" applyNumberFormat="1" applyFont="1" applyFill="1" applyBorder="1" applyAlignment="1">
      <alignment horizontal="center" vertical="center" wrapText="1"/>
    </xf>
    <xf numFmtId="0" fontId="19" fillId="0" borderId="43" xfId="0" applyFont="1" applyBorder="1" applyAlignment="1">
      <alignment horizontal="center"/>
    </xf>
    <xf numFmtId="0" fontId="16" fillId="0" borderId="43" xfId="0" applyFont="1" applyBorder="1" applyAlignment="1">
      <alignment horizontal="center" vertical="center" wrapText="1"/>
    </xf>
    <xf numFmtId="0" fontId="14" fillId="0" borderId="43" xfId="0" applyFont="1" applyFill="1" applyBorder="1" applyAlignment="1">
      <alignment horizontal="left" vertical="center" wrapText="1"/>
    </xf>
    <xf numFmtId="0" fontId="14" fillId="0" borderId="43" xfId="0" applyFont="1" applyFill="1" applyBorder="1" applyAlignment="1">
      <alignment horizontal="center" vertical="center" wrapText="1"/>
    </xf>
    <xf numFmtId="0" fontId="16" fillId="0" borderId="43" xfId="0" applyFont="1" applyFill="1" applyBorder="1" applyAlignment="1">
      <alignment horizontal="center" vertical="center" wrapText="1"/>
    </xf>
    <xf numFmtId="0" fontId="46" fillId="0" borderId="43" xfId="0" applyFont="1" applyBorder="1" applyAlignment="1">
      <alignment horizontal="center" vertical="center" wrapText="1"/>
    </xf>
    <xf numFmtId="0" fontId="35" fillId="0" borderId="43" xfId="0" applyFont="1" applyBorder="1" applyAlignment="1">
      <alignment vertical="center" wrapText="1"/>
    </xf>
    <xf numFmtId="165" fontId="16" fillId="0" borderId="39" xfId="0" applyNumberFormat="1" applyFont="1" applyBorder="1" applyAlignment="1">
      <alignment horizontal="center" vertical="center"/>
    </xf>
    <xf numFmtId="0" fontId="45" fillId="0" borderId="31" xfId="0" applyFont="1" applyBorder="1" applyAlignment="1">
      <alignment horizontal="center" vertical="center" wrapText="1"/>
    </xf>
    <xf numFmtId="0" fontId="35" fillId="0" borderId="43" xfId="0" applyFont="1" applyFill="1" applyBorder="1" applyAlignment="1">
      <alignment horizontal="left" vertical="center" wrapText="1"/>
    </xf>
    <xf numFmtId="0" fontId="1" fillId="0" borderId="0" xfId="0" applyFont="1" applyFill="1" applyBorder="1" applyAlignment="1">
      <alignment horizontal="center"/>
    </xf>
    <xf numFmtId="0" fontId="18" fillId="0" borderId="43" xfId="0" applyFont="1" applyBorder="1" applyAlignment="1">
      <alignment vertical="center" wrapText="1"/>
    </xf>
    <xf numFmtId="0" fontId="0" fillId="0" borderId="4" xfId="0" applyFont="1" applyBorder="1" applyAlignment="1">
      <alignment vertical="center" wrapText="1"/>
    </xf>
    <xf numFmtId="166" fontId="16" fillId="0" borderId="39" xfId="0" applyNumberFormat="1" applyFont="1" applyBorder="1" applyAlignment="1">
      <alignment horizontal="center"/>
    </xf>
    <xf numFmtId="4" fontId="35" fillId="0" borderId="43" xfId="0" applyNumberFormat="1" applyFont="1" applyBorder="1" applyAlignment="1">
      <alignment horizontal="center" vertical="center" wrapText="1"/>
    </xf>
    <xf numFmtId="0" fontId="0" fillId="0" borderId="43" xfId="0" applyFont="1" applyBorder="1" applyAlignment="1">
      <alignment vertical="center"/>
    </xf>
    <xf numFmtId="0" fontId="58" fillId="0" borderId="43" xfId="1" applyFont="1" applyBorder="1" applyAlignment="1" applyProtection="1">
      <alignment wrapText="1"/>
    </xf>
    <xf numFmtId="0" fontId="40" fillId="9" borderId="43" xfId="0" applyFont="1" applyFill="1" applyBorder="1" applyAlignment="1">
      <alignment wrapText="1"/>
    </xf>
    <xf numFmtId="0" fontId="0" fillId="0" borderId="43" xfId="0" applyBorder="1" applyAlignment="1">
      <alignment vertical="center" wrapText="1"/>
    </xf>
    <xf numFmtId="0" fontId="61" fillId="0" borderId="43" xfId="0" applyFont="1" applyBorder="1" applyAlignment="1">
      <alignment horizontal="justify" vertical="center"/>
    </xf>
    <xf numFmtId="0" fontId="44" fillId="0" borderId="43" xfId="0" applyFont="1" applyBorder="1" applyAlignment="1">
      <alignment wrapText="1"/>
    </xf>
    <xf numFmtId="0" fontId="44" fillId="0" borderId="43" xfId="0" applyFont="1" applyBorder="1"/>
    <xf numFmtId="0" fontId="17" fillId="0" borderId="43" xfId="0" applyFont="1" applyBorder="1"/>
    <xf numFmtId="165" fontId="16" fillId="0" borderId="43" xfId="0" applyNumberFormat="1" applyFont="1" applyBorder="1" applyAlignment="1">
      <alignment horizontal="center" vertical="center" wrapText="1"/>
    </xf>
    <xf numFmtId="2" fontId="35" fillId="0" borderId="43" xfId="0" applyNumberFormat="1" applyFont="1" applyBorder="1" applyAlignment="1">
      <alignment vertical="center" wrapText="1"/>
    </xf>
    <xf numFmtId="0" fontId="16" fillId="0" borderId="43" xfId="0" applyFont="1" applyBorder="1" applyAlignment="1">
      <alignment vertical="center"/>
    </xf>
    <xf numFmtId="0" fontId="16" fillId="0" borderId="43" xfId="0" applyFont="1" applyBorder="1" applyAlignment="1">
      <alignment horizontal="center" vertical="center"/>
    </xf>
    <xf numFmtId="0" fontId="17" fillId="9" borderId="43" xfId="0" applyFont="1" applyFill="1" applyBorder="1" applyAlignment="1">
      <alignment wrapText="1"/>
    </xf>
    <xf numFmtId="0" fontId="17" fillId="0" borderId="4" xfId="0" applyFont="1" applyFill="1" applyBorder="1" applyAlignment="1">
      <alignment horizontal="left"/>
    </xf>
    <xf numFmtId="0" fontId="76" fillId="0" borderId="43" xfId="0" applyFont="1" applyBorder="1" applyAlignment="1">
      <alignment horizontal="center" vertical="center" wrapText="1"/>
    </xf>
    <xf numFmtId="0" fontId="46" fillId="0" borderId="43" xfId="0" applyFont="1" applyBorder="1" applyAlignment="1">
      <alignment horizontal="center" vertical="center"/>
    </xf>
    <xf numFmtId="0" fontId="46" fillId="0" borderId="43" xfId="0" applyFont="1" applyFill="1" applyBorder="1" applyAlignment="1">
      <alignment horizontal="center" vertical="center" wrapText="1"/>
    </xf>
    <xf numFmtId="17" fontId="0" fillId="0" borderId="43" xfId="0" applyNumberFormat="1" applyFont="1" applyBorder="1" applyAlignment="1">
      <alignment horizontal="center" vertical="center" wrapText="1"/>
    </xf>
    <xf numFmtId="0" fontId="11" fillId="0" borderId="0" xfId="0" applyFont="1" applyAlignment="1">
      <alignment horizontal="center" vertical="center"/>
    </xf>
    <xf numFmtId="0" fontId="3" fillId="0" borderId="43" xfId="0" applyFont="1" applyBorder="1" applyAlignment="1">
      <alignment vertical="center"/>
    </xf>
    <xf numFmtId="0" fontId="0" fillId="0" borderId="43" xfId="0" quotePrefix="1" applyFont="1" applyBorder="1" applyAlignment="1">
      <alignment vertical="center" wrapText="1"/>
    </xf>
    <xf numFmtId="0" fontId="69" fillId="0" borderId="43" xfId="0" applyFont="1" applyBorder="1" applyAlignment="1">
      <alignment wrapText="1"/>
    </xf>
    <xf numFmtId="0" fontId="71" fillId="0" borderId="43" xfId="0" applyFont="1" applyBorder="1" applyAlignment="1">
      <alignment wrapText="1"/>
    </xf>
    <xf numFmtId="0" fontId="75" fillId="0" borderId="43" xfId="0" quotePrefix="1" applyFont="1" applyBorder="1" applyAlignment="1">
      <alignment horizontal="center" vertical="center" wrapText="1"/>
    </xf>
    <xf numFmtId="0" fontId="39" fillId="0" borderId="43" xfId="0" applyFont="1" applyBorder="1" applyAlignment="1">
      <alignment vertical="center" wrapText="1"/>
    </xf>
    <xf numFmtId="0" fontId="62" fillId="0" borderId="43" xfId="0" quotePrefix="1" applyFont="1" applyBorder="1" applyAlignment="1">
      <alignment horizontal="center" vertical="center" wrapText="1"/>
    </xf>
    <xf numFmtId="0" fontId="77" fillId="0" borderId="43" xfId="0" applyFont="1" applyBorder="1" applyAlignment="1">
      <alignment horizontal="center" vertical="center"/>
    </xf>
    <xf numFmtId="17" fontId="77" fillId="0" borderId="43" xfId="0" applyNumberFormat="1" applyFont="1" applyBorder="1" applyAlignment="1">
      <alignment horizontal="center" vertical="center"/>
    </xf>
    <xf numFmtId="17" fontId="78" fillId="0" borderId="43" xfId="0" applyNumberFormat="1" applyFont="1" applyBorder="1"/>
    <xf numFmtId="0" fontId="46" fillId="0" borderId="43" xfId="0" applyFont="1" applyBorder="1" applyAlignment="1">
      <alignment horizontal="left" vertical="center"/>
    </xf>
    <xf numFmtId="0" fontId="3" fillId="0" borderId="0" xfId="0" applyFont="1" applyAlignment="1" applyProtection="1">
      <alignment vertical="center"/>
      <protection hidden="1"/>
    </xf>
    <xf numFmtId="0" fontId="11" fillId="0" borderId="0" xfId="0" applyFont="1" applyAlignment="1" applyProtection="1">
      <alignment horizontal="center" vertical="center" wrapText="1"/>
      <protection hidden="1"/>
    </xf>
    <xf numFmtId="1" fontId="35" fillId="0" borderId="43" xfId="0" applyNumberFormat="1" applyFont="1" applyBorder="1" applyAlignment="1">
      <alignment horizontal="center" vertical="center" wrapText="1"/>
    </xf>
    <xf numFmtId="0" fontId="35" fillId="0" borderId="43" xfId="0" applyFont="1" applyBorder="1" applyAlignment="1" applyProtection="1">
      <alignment horizontal="center" vertical="center" wrapText="1"/>
      <protection hidden="1"/>
    </xf>
    <xf numFmtId="0" fontId="46" fillId="0" borderId="43" xfId="0" applyFont="1" applyBorder="1"/>
    <xf numFmtId="165" fontId="46" fillId="0" borderId="43" xfId="0" applyNumberFormat="1" applyFont="1" applyBorder="1" applyAlignment="1">
      <alignment horizontal="center"/>
    </xf>
    <xf numFmtId="0" fontId="35" fillId="0" borderId="0" xfId="0" quotePrefix="1" applyFont="1" applyBorder="1" applyAlignment="1" applyProtection="1">
      <alignment horizontal="center" vertical="center"/>
      <protection hidden="1"/>
    </xf>
    <xf numFmtId="0" fontId="4" fillId="0" borderId="0" xfId="0" quotePrefix="1" applyFont="1" applyBorder="1" applyAlignment="1" applyProtection="1">
      <alignment horizontal="center" vertical="center"/>
      <protection hidden="1"/>
    </xf>
    <xf numFmtId="165" fontId="46" fillId="0" borderId="43" xfId="0" quotePrefix="1" applyNumberFormat="1" applyFont="1" applyBorder="1" applyAlignment="1" applyProtection="1">
      <alignment horizontal="center"/>
      <protection hidden="1"/>
    </xf>
    <xf numFmtId="0" fontId="14" fillId="0" borderId="47" xfId="0" applyFont="1" applyBorder="1" applyAlignment="1" applyProtection="1">
      <alignment horizontal="left" vertical="center" wrapText="1"/>
      <protection locked="0"/>
    </xf>
    <xf numFmtId="0" fontId="54" fillId="0" borderId="43" xfId="0" applyFont="1" applyBorder="1" applyAlignment="1">
      <alignment wrapText="1"/>
    </xf>
    <xf numFmtId="0" fontId="14" fillId="0" borderId="43" xfId="0" applyFont="1" applyBorder="1" applyAlignment="1" applyProtection="1">
      <alignment horizontal="center" vertical="center" wrapText="1"/>
      <protection locked="0"/>
    </xf>
    <xf numFmtId="1" fontId="46" fillId="0" borderId="43" xfId="0" applyNumberFormat="1" applyFont="1" applyBorder="1" applyAlignment="1">
      <alignment horizontal="center" vertical="center" wrapText="1"/>
    </xf>
    <xf numFmtId="0" fontId="46" fillId="0" borderId="43" xfId="0" applyFont="1" applyBorder="1" applyAlignment="1" applyProtection="1">
      <alignment horizontal="center" vertical="center" wrapText="1"/>
      <protection hidden="1"/>
    </xf>
    <xf numFmtId="1" fontId="35" fillId="0" borderId="43" xfId="0" applyNumberFormat="1" applyFont="1" applyBorder="1" applyAlignment="1" applyProtection="1">
      <alignment horizontal="center" vertical="center" wrapText="1"/>
      <protection locked="0"/>
    </xf>
    <xf numFmtId="0" fontId="35" fillId="0" borderId="43" xfId="0" applyNumberFormat="1" applyFont="1" applyBorder="1" applyAlignment="1" applyProtection="1">
      <alignment horizontal="center" vertical="center" wrapText="1"/>
      <protection locked="0"/>
    </xf>
    <xf numFmtId="0" fontId="17" fillId="0" borderId="43" xfId="0" applyFont="1" applyBorder="1" applyAlignment="1">
      <alignment horizontal="center" vertical="center"/>
    </xf>
    <xf numFmtId="2" fontId="35" fillId="0" borderId="43" xfId="0" applyNumberFormat="1" applyFont="1" applyBorder="1" applyAlignment="1" applyProtection="1">
      <alignment horizontal="center" vertical="center"/>
      <protection hidden="1"/>
    </xf>
    <xf numFmtId="0" fontId="35" fillId="0" borderId="43" xfId="0" applyFont="1" applyBorder="1" applyAlignment="1" applyProtection="1">
      <alignment horizontal="left" vertical="center" wrapText="1"/>
      <protection locked="0"/>
    </xf>
    <xf numFmtId="0" fontId="35" fillId="0" borderId="43" xfId="0" applyFont="1" applyBorder="1" applyAlignment="1" applyProtection="1">
      <alignment horizontal="center" vertical="center" wrapText="1"/>
      <protection locked="0"/>
    </xf>
    <xf numFmtId="1" fontId="0" fillId="0" borderId="43" xfId="0" applyNumberFormat="1" applyFont="1" applyBorder="1" applyAlignment="1" applyProtection="1">
      <alignment horizontal="center" vertical="center" wrapText="1"/>
      <protection locked="0"/>
    </xf>
    <xf numFmtId="49" fontId="10" fillId="5" borderId="2" xfId="0" applyNumberFormat="1" applyFont="1" applyFill="1" applyBorder="1" applyAlignment="1" applyProtection="1">
      <alignment horizontal="left" vertical="center"/>
      <protection locked="0"/>
    </xf>
    <xf numFmtId="0" fontId="10" fillId="5" borderId="2" xfId="0" applyFont="1" applyFill="1" applyBorder="1" applyAlignment="1" applyProtection="1">
      <alignment horizontal="left" vertical="center"/>
      <protection locked="0"/>
    </xf>
    <xf numFmtId="0" fontId="10" fillId="5" borderId="2" xfId="0" applyFont="1" applyFill="1" applyBorder="1" applyAlignment="1" applyProtection="1">
      <alignment vertical="center"/>
      <protection locked="0"/>
    </xf>
    <xf numFmtId="0" fontId="10" fillId="0" borderId="2" xfId="0" applyFont="1" applyFill="1" applyBorder="1" applyAlignment="1" applyProtection="1">
      <alignment horizontal="left" vertical="center" wrapText="1"/>
    </xf>
    <xf numFmtId="0" fontId="25" fillId="7" borderId="0" xfId="0" applyFont="1" applyFill="1" applyAlignment="1">
      <alignment horizontal="left" vertical="top" wrapText="1"/>
    </xf>
    <xf numFmtId="0" fontId="25" fillId="4" borderId="0" xfId="0" applyFont="1" applyFill="1" applyAlignment="1">
      <alignment horizontal="left" vertical="top" wrapText="1"/>
    </xf>
    <xf numFmtId="0" fontId="25" fillId="6" borderId="0" xfId="0" applyFont="1" applyFill="1" applyAlignment="1">
      <alignment horizontal="left" vertical="top" wrapText="1"/>
    </xf>
    <xf numFmtId="0" fontId="25" fillId="8" borderId="0" xfId="0" applyFont="1" applyFill="1" applyAlignment="1">
      <alignment horizontal="left" vertical="top" wrapText="1"/>
    </xf>
    <xf numFmtId="0" fontId="23" fillId="0" borderId="0" xfId="0" applyFont="1" applyAlignment="1" applyProtection="1">
      <alignment horizontal="left" vertical="center"/>
      <protection hidden="1"/>
    </xf>
    <xf numFmtId="0" fontId="1" fillId="0" borderId="34" xfId="0" applyFont="1" applyBorder="1" applyAlignment="1">
      <alignment horizontal="center" vertical="top" wrapText="1"/>
    </xf>
    <xf numFmtId="0" fontId="0" fillId="0" borderId="34" xfId="0" applyBorder="1" applyAlignment="1">
      <alignment horizontal="center" vertical="top" wrapText="1"/>
    </xf>
    <xf numFmtId="0" fontId="22" fillId="0" borderId="0" xfId="0" applyFont="1" applyAlignment="1">
      <alignment horizontal="center" vertical="center"/>
    </xf>
    <xf numFmtId="0" fontId="30" fillId="0" borderId="0" xfId="0" applyFont="1" applyAlignment="1">
      <alignment horizontal="left" wrapText="1"/>
    </xf>
    <xf numFmtId="0" fontId="0" fillId="0" borderId="0" xfId="0" applyFont="1" applyAlignment="1">
      <alignment horizontal="left" wrapText="1"/>
    </xf>
    <xf numFmtId="0" fontId="0" fillId="0" borderId="0" xfId="0" applyNumberFormat="1" applyAlignment="1">
      <alignment horizontal="left" wrapText="1"/>
    </xf>
    <xf numFmtId="0" fontId="2" fillId="0" borderId="0" xfId="0" applyFont="1" applyAlignment="1">
      <alignment horizontal="left" wrapText="1"/>
    </xf>
    <xf numFmtId="0" fontId="0" fillId="0" borderId="0" xfId="0" applyAlignment="1">
      <alignment horizontal="left"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21" fillId="0" borderId="0" xfId="0" applyFont="1" applyFill="1" applyBorder="1" applyAlignment="1">
      <alignment horizontal="left" vertical="top"/>
    </xf>
    <xf numFmtId="0" fontId="1"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11" xfId="0" applyFont="1" applyBorder="1" applyAlignment="1" applyProtection="1">
      <alignment horizontal="center" vertical="center"/>
      <protection hidden="1"/>
    </xf>
    <xf numFmtId="0" fontId="0" fillId="0" borderId="0" xfId="0" applyFont="1" applyAlignment="1">
      <alignment horizontal="left" vertical="top" wrapText="1"/>
    </xf>
    <xf numFmtId="0" fontId="6" fillId="0" borderId="11" xfId="0" applyFont="1" applyBorder="1" applyAlignment="1">
      <alignment horizontal="center"/>
    </xf>
    <xf numFmtId="0" fontId="10" fillId="0" borderId="0" xfId="0" applyFont="1" applyAlignment="1" applyProtection="1">
      <alignment horizontal="center" vertical="center" wrapText="1"/>
      <protection hidden="1"/>
    </xf>
    <xf numFmtId="0" fontId="0" fillId="0" borderId="11" xfId="0" applyFont="1" applyBorder="1" applyAlignment="1">
      <alignment horizontal="center"/>
    </xf>
    <xf numFmtId="0" fontId="0" fillId="0" borderId="38" xfId="0" applyBorder="1" applyAlignment="1">
      <alignment horizontal="center"/>
    </xf>
    <xf numFmtId="0" fontId="5" fillId="0" borderId="0" xfId="0" applyFont="1" applyAlignment="1" applyProtection="1">
      <alignment horizontal="center" vertical="center"/>
      <protection hidden="1"/>
    </xf>
    <xf numFmtId="0" fontId="10" fillId="0" borderId="38" xfId="0" applyFont="1" applyBorder="1" applyAlignment="1">
      <alignment horizontal="center"/>
    </xf>
    <xf numFmtId="0" fontId="5" fillId="0" borderId="38" xfId="0" applyFont="1" applyBorder="1" applyAlignment="1">
      <alignment horizontal="center"/>
    </xf>
    <xf numFmtId="0" fontId="0" fillId="0" borderId="11" xfId="0" applyBorder="1" applyAlignment="1">
      <alignment horizontal="center"/>
    </xf>
    <xf numFmtId="0" fontId="10" fillId="0" borderId="38" xfId="0" applyFont="1" applyBorder="1" applyAlignment="1" applyProtection="1">
      <alignment horizontal="center" vertical="center" wrapText="1"/>
      <protection hidden="1"/>
    </xf>
    <xf numFmtId="0" fontId="6" fillId="0" borderId="11" xfId="0" applyFont="1" applyBorder="1" applyAlignment="1">
      <alignment horizontal="center" vertical="center" wrapText="1"/>
    </xf>
    <xf numFmtId="0" fontId="10" fillId="0" borderId="0" xfId="0" applyFont="1" applyAlignment="1">
      <alignment horizontal="center" wrapText="1"/>
    </xf>
    <xf numFmtId="0" fontId="10" fillId="0" borderId="11" xfId="0" applyFont="1" applyBorder="1" applyAlignment="1" applyProtection="1">
      <alignment horizontal="right" vertical="center" wrapText="1"/>
      <protection hidden="1"/>
    </xf>
    <xf numFmtId="0" fontId="20" fillId="0" borderId="0" xfId="0" applyFont="1" applyAlignment="1">
      <alignment horizontal="center"/>
    </xf>
    <xf numFmtId="0" fontId="10" fillId="0" borderId="11" xfId="0" applyFont="1" applyBorder="1" applyAlignment="1">
      <alignment horizontal="center" vertical="center" wrapText="1"/>
    </xf>
    <xf numFmtId="0" fontId="10" fillId="0" borderId="11" xfId="0" applyFont="1" applyBorder="1" applyAlignment="1">
      <alignment horizontal="right" vertical="center" wrapText="1"/>
    </xf>
    <xf numFmtId="0" fontId="10" fillId="0" borderId="0" xfId="0" applyFont="1" applyAlignment="1">
      <alignment horizontal="center"/>
    </xf>
    <xf numFmtId="0" fontId="10" fillId="0" borderId="11" xfId="0" applyFont="1" applyBorder="1" applyAlignment="1">
      <alignment horizontal="center" wrapText="1"/>
    </xf>
    <xf numFmtId="0" fontId="10" fillId="0" borderId="0" xfId="0" applyFont="1" applyBorder="1" applyAlignment="1">
      <alignment horizontal="center" wrapText="1"/>
    </xf>
    <xf numFmtId="0" fontId="6" fillId="0" borderId="0" xfId="0" applyFont="1" applyBorder="1" applyAlignment="1">
      <alignment horizontal="center" wrapText="1"/>
    </xf>
    <xf numFmtId="0" fontId="10" fillId="0" borderId="0" xfId="0" applyFont="1" applyBorder="1" applyAlignment="1" applyProtection="1">
      <alignment horizontal="center" vertical="center" wrapText="1"/>
      <protection hidden="1"/>
    </xf>
    <xf numFmtId="0" fontId="0" fillId="0" borderId="11" xfId="0" applyBorder="1" applyAlignment="1">
      <alignment horizontal="center" wrapText="1"/>
    </xf>
    <xf numFmtId="0" fontId="10" fillId="0" borderId="0" xfId="0" applyFont="1" applyBorder="1" applyAlignment="1" applyProtection="1">
      <alignment horizontal="right" vertical="center" wrapText="1"/>
      <protection hidden="1"/>
    </xf>
    <xf numFmtId="0" fontId="4" fillId="0" borderId="0" xfId="0" applyFont="1" applyAlignment="1" applyProtection="1">
      <alignment horizontal="left" vertical="center"/>
      <protection hidden="1"/>
    </xf>
    <xf numFmtId="0" fontId="10" fillId="0" borderId="35" xfId="0" applyFont="1" applyBorder="1" applyAlignment="1">
      <alignment horizontal="center" vertical="center" wrapText="1"/>
    </xf>
    <xf numFmtId="0" fontId="10" fillId="0" borderId="36" xfId="0" applyFont="1" applyBorder="1" applyAlignment="1">
      <alignment horizontal="center" vertical="center" wrapText="1"/>
    </xf>
    <xf numFmtId="0" fontId="10" fillId="0" borderId="37" xfId="0" applyFont="1" applyBorder="1" applyAlignment="1">
      <alignment horizontal="center" vertical="center" wrapText="1"/>
    </xf>
    <xf numFmtId="0" fontId="0" fillId="0" borderId="0" xfId="0" applyBorder="1" applyAlignment="1">
      <alignment horizontal="center" wrapText="1"/>
    </xf>
    <xf numFmtId="0" fontId="0" fillId="0" borderId="38" xfId="0" applyBorder="1" applyAlignment="1">
      <alignment horizontal="center" wrapText="1"/>
    </xf>
    <xf numFmtId="0" fontId="56" fillId="5" borderId="2" xfId="0" applyFont="1" applyFill="1" applyBorder="1" applyAlignment="1" applyProtection="1">
      <alignment horizontal="left" vertical="center"/>
      <protection locked="0"/>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hyperlink" Target="http://www.sciencedirect.com/science/journal/18770428/92/supp/C" TargetMode="External"/><Relationship Id="rId1" Type="http://schemas.openxmlformats.org/officeDocument/2006/relationships/hyperlink" Target="http://scientific.thomsonreuters.com/cgi-bin/jrnlst/jlresults.cgi?PC=MASTER&amp;Full=BULLETIN%20OF%20UNIVERSITY%20OF%20AGRICULTURAL%20SCIENCES%20AND%20VETERINARY%20MEDICINE%20CLUJ-NAPOCA%20HORTICULTURE" TargetMode="External"/></Relationships>
</file>

<file path=xl/worksheets/_rels/sheet2.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3.xml.rels><?xml version="1.0" encoding="UTF-8" standalone="yes"?>
<Relationships xmlns="http://schemas.openxmlformats.org/package/2006/relationships"><Relationship Id="rId1" Type="http://schemas.openxmlformats.org/officeDocument/2006/relationships/hyperlink" Target="http://www.bnab.ro/2012/proiecte/7/99/" TargetMode="External"/></Relationships>
</file>

<file path=xl/worksheets/_rels/sheet24.xml.rels><?xml version="1.0" encoding="UTF-8" standalone="yes"?>
<Relationships xmlns="http://schemas.openxmlformats.org/package/2006/relationships"><Relationship Id="rId1" Type="http://schemas.openxmlformats.org/officeDocument/2006/relationships/hyperlink" Target="http://www.bnab.ro/2012/proiecte/7/99/" TargetMode="External"/></Relationships>
</file>

<file path=xl/worksheets/_rels/sheet27.xml.rels><?xml version="1.0" encoding="UTF-8" standalone="yes"?>
<Relationships xmlns="http://schemas.openxmlformats.org/package/2006/relationships"><Relationship Id="rId3" Type="http://schemas.openxmlformats.org/officeDocument/2006/relationships/hyperlink" Target="http://www.bnab.ro/2012/proiecte/7/99/" TargetMode="External"/><Relationship Id="rId2" Type="http://schemas.openxmlformats.org/officeDocument/2006/relationships/hyperlink" Target="https://doi.org/10.1007/978-3-319-24942-1,&#160;" TargetMode="External"/><Relationship Id="rId1" Type="http://schemas.openxmlformats.org/officeDocument/2006/relationships/hyperlink" Target="http://www.bnab.ro/2012/proiecte/7/99/" TargetMode="External"/></Relationships>
</file>

<file path=xl/worksheets/_rels/sheet29.xml.rels><?xml version="1.0" encoding="UTF-8" standalone="yes"?>
<Relationships xmlns="http://schemas.openxmlformats.org/package/2006/relationships"><Relationship Id="rId1" Type="http://schemas.openxmlformats.org/officeDocument/2006/relationships/hyperlink" Target="http://www.bnab.ro/2012/proiecte/7/9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L12"/>
  <sheetViews>
    <sheetView showGridLines="0" showRowColHeaders="0" zoomScale="120" zoomScaleNormal="120" zoomScalePageLayoutView="120" workbookViewId="0">
      <selection activeCell="B4" sqref="B4:L4"/>
    </sheetView>
  </sheetViews>
  <sheetFormatPr baseColWidth="10" defaultColWidth="8.83203125" defaultRowHeight="15"/>
  <cols>
    <col min="1" max="16384" width="8.83203125" style="246"/>
  </cols>
  <sheetData>
    <row r="1" spans="2:12" ht="16">
      <c r="B1" s="244" t="s">
        <v>165</v>
      </c>
      <c r="C1" s="245"/>
      <c r="D1" s="245"/>
      <c r="E1" s="245"/>
      <c r="F1" s="245"/>
      <c r="G1" s="245"/>
      <c r="H1" s="245"/>
      <c r="I1" s="245"/>
      <c r="J1" s="245"/>
      <c r="K1" s="245"/>
    </row>
    <row r="2" spans="2:12" ht="16">
      <c r="B2" s="245"/>
      <c r="C2" s="245"/>
      <c r="D2" s="245"/>
      <c r="E2" s="245"/>
      <c r="F2" s="245"/>
      <c r="G2" s="245"/>
      <c r="H2" s="245"/>
      <c r="I2" s="245"/>
      <c r="J2" s="245"/>
      <c r="K2" s="245"/>
    </row>
    <row r="3" spans="2:12" ht="90" customHeight="1">
      <c r="B3" s="647" t="s">
        <v>169</v>
      </c>
      <c r="C3" s="647"/>
      <c r="D3" s="647"/>
      <c r="E3" s="647"/>
      <c r="F3" s="647"/>
      <c r="G3" s="647"/>
      <c r="H3" s="647"/>
      <c r="I3" s="647"/>
      <c r="J3" s="647"/>
      <c r="K3" s="647"/>
      <c r="L3" s="647"/>
    </row>
    <row r="4" spans="2:12" ht="135" customHeight="1">
      <c r="B4" s="648" t="s">
        <v>233</v>
      </c>
      <c r="C4" s="648"/>
      <c r="D4" s="648"/>
      <c r="E4" s="648"/>
      <c r="F4" s="648"/>
      <c r="G4" s="648"/>
      <c r="H4" s="648"/>
      <c r="I4" s="648"/>
      <c r="J4" s="648"/>
      <c r="K4" s="648"/>
      <c r="L4" s="648"/>
    </row>
    <row r="5" spans="2:12" ht="60" customHeight="1">
      <c r="B5" s="649" t="s">
        <v>234</v>
      </c>
      <c r="C5" s="649"/>
      <c r="D5" s="649"/>
      <c r="E5" s="649"/>
      <c r="F5" s="649"/>
      <c r="G5" s="649"/>
      <c r="H5" s="649"/>
      <c r="I5" s="649"/>
      <c r="J5" s="649"/>
      <c r="K5" s="649"/>
      <c r="L5" s="649"/>
    </row>
    <row r="6" spans="2:12" ht="60" customHeight="1">
      <c r="B6" s="649" t="s">
        <v>166</v>
      </c>
      <c r="C6" s="649"/>
      <c r="D6" s="649"/>
      <c r="E6" s="649"/>
      <c r="F6" s="649"/>
      <c r="G6" s="649"/>
      <c r="H6" s="649"/>
      <c r="I6" s="649"/>
      <c r="J6" s="649"/>
      <c r="K6" s="649"/>
      <c r="L6" s="649"/>
    </row>
    <row r="7" spans="2:12" ht="60" customHeight="1">
      <c r="B7" s="646" t="s">
        <v>170</v>
      </c>
      <c r="C7" s="646"/>
      <c r="D7" s="646"/>
      <c r="E7" s="646"/>
      <c r="F7" s="646"/>
      <c r="G7" s="646"/>
      <c r="H7" s="646"/>
      <c r="I7" s="646"/>
      <c r="J7" s="646"/>
      <c r="K7" s="646"/>
      <c r="L7" s="646"/>
    </row>
    <row r="8" spans="2:12" ht="16">
      <c r="B8" s="245"/>
      <c r="C8" s="245"/>
      <c r="D8" s="245"/>
      <c r="E8" s="245"/>
      <c r="F8" s="245"/>
      <c r="G8" s="245"/>
      <c r="H8" s="245"/>
      <c r="I8" s="245"/>
      <c r="J8" s="245"/>
      <c r="K8" s="245"/>
    </row>
    <row r="9" spans="2:12" ht="16">
      <c r="B9" s="245"/>
      <c r="C9" s="245"/>
      <c r="D9" s="245"/>
      <c r="E9" s="245"/>
      <c r="F9" s="245"/>
      <c r="G9" s="245"/>
      <c r="H9" s="245"/>
      <c r="I9" s="245"/>
      <c r="J9" s="245"/>
      <c r="K9" s="245"/>
    </row>
    <row r="10" spans="2:12" ht="16">
      <c r="B10" s="245"/>
      <c r="C10" s="245"/>
      <c r="D10" s="245"/>
      <c r="E10" s="245"/>
      <c r="F10" s="245"/>
      <c r="G10" s="245"/>
      <c r="H10" s="245"/>
      <c r="I10" s="245"/>
      <c r="J10" s="245"/>
      <c r="K10" s="245"/>
    </row>
    <row r="11" spans="2:12" ht="16">
      <c r="B11" s="245"/>
      <c r="C11" s="245"/>
      <c r="D11" s="245"/>
      <c r="E11" s="245"/>
      <c r="F11" s="245"/>
      <c r="G11" s="245"/>
      <c r="H11" s="245"/>
      <c r="I11" s="245"/>
      <c r="J11" s="245"/>
      <c r="K11" s="245"/>
    </row>
    <row r="12" spans="2:12" ht="16">
      <c r="B12" s="245"/>
      <c r="C12" s="245"/>
      <c r="D12" s="245"/>
      <c r="E12" s="245"/>
      <c r="F12" s="245"/>
      <c r="G12" s="245"/>
      <c r="H12" s="245"/>
      <c r="I12" s="245"/>
      <c r="J12" s="245"/>
      <c r="K12" s="245"/>
    </row>
  </sheetData>
  <mergeCells count="5">
    <mergeCell ref="B7:L7"/>
    <mergeCell ref="B3:L3"/>
    <mergeCell ref="B4:L4"/>
    <mergeCell ref="B5:L5"/>
    <mergeCell ref="B6:L6"/>
  </mergeCells>
  <pageMargins left="0.7" right="0.7" top="0.75" bottom="0.75" header="0.3" footer="0.3"/>
  <pageSetup paperSize="9" orientation="portrait" horizontalDpi="0" verticalDpi="0"/>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L23"/>
  <sheetViews>
    <sheetView topLeftCell="B3" zoomScale="94" zoomScaleNormal="75" zoomScalePageLayoutView="75" workbookViewId="0">
      <selection activeCell="F22" sqref="F22"/>
    </sheetView>
  </sheetViews>
  <sheetFormatPr baseColWidth="10" defaultColWidth="8.83203125" defaultRowHeight="15"/>
  <cols>
    <col min="1" max="1" width="5.1640625" customWidth="1"/>
    <col min="2" max="2" width="22.1640625" customWidth="1"/>
    <col min="3" max="3" width="27.1640625" customWidth="1"/>
    <col min="4" max="4" width="26.6640625" customWidth="1"/>
    <col min="5" max="5" width="16" customWidth="1"/>
    <col min="6" max="6" width="6.83203125" customWidth="1"/>
    <col min="7" max="7" width="10.5" customWidth="1"/>
    <col min="8" max="8" width="10" customWidth="1"/>
    <col min="9" max="9" width="9.6640625" customWidth="1"/>
  </cols>
  <sheetData>
    <row r="1" spans="1:12">
      <c r="A1" s="191" t="str">
        <f>'Date initiale'!C3</f>
        <v>Universitatea de Arhitectură și Urbanism "Ion Mincu" București</v>
      </c>
      <c r="B1" s="191"/>
      <c r="C1" s="191"/>
    </row>
    <row r="2" spans="1:12">
      <c r="A2" s="191" t="str">
        <f>'Date initiale'!B4&amp;" "&amp;'Date initiale'!C4</f>
        <v>Facultatea URBANISM</v>
      </c>
      <c r="B2" s="191"/>
      <c r="C2" s="191"/>
    </row>
    <row r="3" spans="1:12">
      <c r="A3" s="191" t="str">
        <f>'Date initiale'!B5&amp;" "&amp;'Date initiale'!C5</f>
        <v>Departamentul Proiectare Urbană și Peisagistică</v>
      </c>
      <c r="B3" s="191"/>
      <c r="C3" s="191"/>
    </row>
    <row r="4" spans="1:12">
      <c r="A4" s="117" t="str">
        <f>'Date initiale'!C6&amp;", "&amp;'Date initiale'!C7</f>
        <v>Cerasella CRĂCIUN, Profesor Universitar P3</v>
      </c>
      <c r="B4" s="117"/>
      <c r="C4" s="117"/>
    </row>
    <row r="5" spans="1:12" s="159" customFormat="1">
      <c r="A5" s="117"/>
      <c r="B5" s="117"/>
      <c r="C5" s="117"/>
    </row>
    <row r="6" spans="1:12" ht="16">
      <c r="A6" s="663" t="s">
        <v>108</v>
      </c>
      <c r="B6" s="663"/>
      <c r="C6" s="663"/>
      <c r="D6" s="663"/>
      <c r="E6" s="663"/>
      <c r="F6" s="663"/>
      <c r="G6" s="663"/>
      <c r="H6" s="663"/>
      <c r="I6" s="663"/>
    </row>
    <row r="7" spans="1:12" ht="35.25" customHeight="1">
      <c r="A7" s="669"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669"/>
      <c r="C7" s="669"/>
      <c r="D7" s="669"/>
      <c r="E7" s="669"/>
      <c r="F7" s="669"/>
      <c r="G7" s="669"/>
      <c r="H7" s="669"/>
      <c r="I7" s="669"/>
    </row>
    <row r="8" spans="1:12">
      <c r="A8" s="69"/>
      <c r="B8" s="69"/>
      <c r="C8" s="69"/>
      <c r="D8" s="69"/>
      <c r="E8" s="69"/>
      <c r="F8" s="69"/>
      <c r="G8" s="670" t="s">
        <v>1250</v>
      </c>
      <c r="H8" s="670"/>
      <c r="I8" s="670"/>
    </row>
    <row r="9" spans="1:12" ht="32">
      <c r="A9" s="272" t="s">
        <v>55</v>
      </c>
      <c r="B9" s="272" t="s">
        <v>82</v>
      </c>
      <c r="C9" s="272" t="s">
        <v>52</v>
      </c>
      <c r="D9" s="272" t="s">
        <v>57</v>
      </c>
      <c r="E9" s="272" t="s">
        <v>79</v>
      </c>
      <c r="F9" s="273" t="s">
        <v>86</v>
      </c>
      <c r="G9" s="272" t="s">
        <v>58</v>
      </c>
      <c r="H9" s="272" t="s">
        <v>109</v>
      </c>
      <c r="I9" s="325" t="s">
        <v>89</v>
      </c>
      <c r="K9" s="262"/>
      <c r="L9" s="22"/>
    </row>
    <row r="10" spans="1:12" s="252" customFormat="1">
      <c r="A10" s="272"/>
      <c r="B10" s="272"/>
      <c r="C10" s="272"/>
      <c r="D10" s="272"/>
      <c r="E10" s="272"/>
      <c r="F10" s="273"/>
      <c r="G10" s="272"/>
      <c r="H10" s="272"/>
      <c r="I10" s="325"/>
      <c r="K10" s="262"/>
      <c r="L10" s="22"/>
    </row>
    <row r="11" spans="1:12" ht="106" customHeight="1">
      <c r="A11" s="272">
        <v>1</v>
      </c>
      <c r="B11" s="268" t="s">
        <v>632</v>
      </c>
      <c r="C11" s="268" t="s">
        <v>627</v>
      </c>
      <c r="D11" s="268" t="s">
        <v>638</v>
      </c>
      <c r="E11" s="292" t="s">
        <v>628</v>
      </c>
      <c r="F11" s="348">
        <v>2013</v>
      </c>
      <c r="G11" s="304" t="s">
        <v>335</v>
      </c>
      <c r="H11" s="304" t="s">
        <v>482</v>
      </c>
      <c r="I11" s="305">
        <v>2.5</v>
      </c>
      <c r="K11" s="262"/>
      <c r="L11" s="291"/>
    </row>
    <row r="12" spans="1:12" ht="48">
      <c r="A12" s="272">
        <f>A11+1</f>
        <v>2</v>
      </c>
      <c r="B12" s="298" t="s">
        <v>490</v>
      </c>
      <c r="C12" s="318" t="s">
        <v>483</v>
      </c>
      <c r="D12" s="349" t="s">
        <v>339</v>
      </c>
      <c r="E12" s="350" t="s">
        <v>336</v>
      </c>
      <c r="F12" s="292">
        <v>2010</v>
      </c>
      <c r="G12" s="350" t="s">
        <v>477</v>
      </c>
      <c r="H12" s="348" t="s">
        <v>478</v>
      </c>
      <c r="I12" s="305">
        <v>10</v>
      </c>
      <c r="K12" s="55"/>
    </row>
    <row r="13" spans="1:12" ht="64">
      <c r="A13" s="274">
        <f t="shared" ref="A13:A18" si="0">A12+1</f>
        <v>3</v>
      </c>
      <c r="B13" s="298" t="s">
        <v>491</v>
      </c>
      <c r="C13" s="351" t="s">
        <v>486</v>
      </c>
      <c r="D13" s="349" t="s">
        <v>339</v>
      </c>
      <c r="E13" s="350" t="s">
        <v>336</v>
      </c>
      <c r="F13" s="348">
        <v>2009</v>
      </c>
      <c r="G13" s="350" t="s">
        <v>337</v>
      </c>
      <c r="H13" s="348" t="s">
        <v>338</v>
      </c>
      <c r="I13" s="305">
        <v>5</v>
      </c>
    </row>
    <row r="14" spans="1:12" ht="80">
      <c r="A14" s="272">
        <v>4</v>
      </c>
      <c r="B14" s="268" t="s">
        <v>633</v>
      </c>
      <c r="C14" s="318" t="s">
        <v>487</v>
      </c>
      <c r="D14" s="278" t="s">
        <v>406</v>
      </c>
      <c r="E14" s="278" t="s">
        <v>405</v>
      </c>
      <c r="F14" s="292">
        <v>2014</v>
      </c>
      <c r="G14" s="268" t="s">
        <v>407</v>
      </c>
      <c r="H14" s="292" t="s">
        <v>408</v>
      </c>
      <c r="I14" s="305">
        <v>2</v>
      </c>
    </row>
    <row r="15" spans="1:12" ht="64">
      <c r="A15" s="320">
        <v>5</v>
      </c>
      <c r="B15" s="294" t="s">
        <v>595</v>
      </c>
      <c r="C15" s="329" t="s">
        <v>484</v>
      </c>
      <c r="D15" s="294" t="s">
        <v>352</v>
      </c>
      <c r="E15" s="292" t="s">
        <v>350</v>
      </c>
      <c r="F15" s="294">
        <v>2013</v>
      </c>
      <c r="G15" s="336" t="s">
        <v>351</v>
      </c>
      <c r="H15" s="326" t="s">
        <v>499</v>
      </c>
      <c r="I15" s="305">
        <v>5</v>
      </c>
    </row>
    <row r="16" spans="1:12" ht="80">
      <c r="A16" s="272">
        <v>6</v>
      </c>
      <c r="B16" s="303" t="s">
        <v>488</v>
      </c>
      <c r="C16" s="337" t="s">
        <v>485</v>
      </c>
      <c r="D16" s="278" t="s">
        <v>403</v>
      </c>
      <c r="E16" s="278" t="s">
        <v>404</v>
      </c>
      <c r="F16" s="300">
        <v>2015</v>
      </c>
      <c r="G16" s="300"/>
      <c r="H16" s="300" t="s">
        <v>501</v>
      </c>
      <c r="I16" s="305">
        <v>5</v>
      </c>
    </row>
    <row r="17" spans="1:9" ht="133" customHeight="1">
      <c r="A17" s="274" t="s">
        <v>497</v>
      </c>
      <c r="B17" s="303" t="s">
        <v>493</v>
      </c>
      <c r="C17" s="279" t="s">
        <v>489</v>
      </c>
      <c r="D17" s="278" t="s">
        <v>498</v>
      </c>
      <c r="E17" s="278" t="s">
        <v>404</v>
      </c>
      <c r="F17" s="273">
        <v>2016</v>
      </c>
      <c r="G17" s="274"/>
      <c r="H17" s="273" t="s">
        <v>500</v>
      </c>
      <c r="I17" s="305">
        <v>5</v>
      </c>
    </row>
    <row r="18" spans="1:9" ht="75" customHeight="1">
      <c r="A18" s="320">
        <f t="shared" si="0"/>
        <v>8</v>
      </c>
      <c r="B18" s="303" t="s">
        <v>496</v>
      </c>
      <c r="C18" s="268" t="s">
        <v>636</v>
      </c>
      <c r="D18" s="268" t="s">
        <v>634</v>
      </c>
      <c r="E18" s="268" t="s">
        <v>492</v>
      </c>
      <c r="F18" s="300">
        <v>2018</v>
      </c>
      <c r="G18" s="268" t="s">
        <v>494</v>
      </c>
      <c r="H18" s="300" t="s">
        <v>495</v>
      </c>
      <c r="I18" s="305">
        <v>5</v>
      </c>
    </row>
    <row r="19" spans="1:9" s="252" customFormat="1" ht="47" customHeight="1">
      <c r="A19" s="320">
        <v>9</v>
      </c>
      <c r="B19" s="342" t="s">
        <v>340</v>
      </c>
      <c r="C19" s="268" t="s">
        <v>635</v>
      </c>
      <c r="D19" s="268" t="s">
        <v>631</v>
      </c>
      <c r="E19" s="268" t="s">
        <v>630</v>
      </c>
      <c r="F19" s="300">
        <v>2009</v>
      </c>
      <c r="G19" s="268" t="s">
        <v>337</v>
      </c>
      <c r="H19" s="300"/>
      <c r="I19" s="305"/>
    </row>
    <row r="20" spans="1:9">
      <c r="A20" s="338"/>
      <c r="B20" s="303"/>
      <c r="C20" s="306"/>
      <c r="D20" s="272"/>
      <c r="E20" s="339"/>
      <c r="F20" s="339"/>
      <c r="G20" s="340"/>
      <c r="H20" s="340"/>
      <c r="I20" s="341"/>
    </row>
    <row r="21" spans="1:9" ht="16" thickBot="1">
      <c r="A21" s="327"/>
      <c r="B21" s="169"/>
      <c r="C21" s="169" t="s">
        <v>629</v>
      </c>
      <c r="D21" s="169"/>
      <c r="E21" s="169"/>
      <c r="F21" s="169"/>
      <c r="G21" s="169"/>
      <c r="H21" s="323" t="str">
        <f>"Total "&amp;LEFT(A7,2)</f>
        <v>Total I5</v>
      </c>
      <c r="I21" s="328">
        <f>SUM(I10:I20)</f>
        <v>39.5</v>
      </c>
    </row>
    <row r="22" spans="1:9" ht="16">
      <c r="A22" s="51"/>
    </row>
    <row r="23" spans="1:9" ht="33.75" customHeight="1">
      <c r="A23" s="66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3" s="665"/>
      <c r="C23" s="665"/>
      <c r="D23" s="665"/>
      <c r="E23" s="665"/>
      <c r="F23" s="665"/>
      <c r="G23" s="665"/>
      <c r="H23" s="665"/>
      <c r="I23" s="665"/>
    </row>
  </sheetData>
  <mergeCells count="4">
    <mergeCell ref="A6:I6"/>
    <mergeCell ref="A7:I7"/>
    <mergeCell ref="A23:I23"/>
    <mergeCell ref="G8:I8"/>
  </mergeCells>
  <phoneticPr fontId="0" type="noConversion"/>
  <hyperlinks>
    <hyperlink ref="C13" r:id="rId1" display="http://scientific.thomsonreuters.com/cgi-bin/jrnlst/jlresults.cgi?PC=MASTER&amp;Full=BULLETIN%20OF%20UNIVERSITY%20OF%20AGRICULTURAL%20SCIENCES%20AND%20VETERINARY%20MEDICINE%20CLUJ-NAPOCA%20HORTICULTURE" xr:uid="{00000000-0004-0000-0900-000000000000}"/>
    <hyperlink ref="G15" r:id="rId2" tooltip="Go to table of contents for this volume/issue" display="http://www.sciencedirect.com/science/journal/18770428/92/supp/C" xr:uid="{00000000-0004-0000-0900-000001000000}"/>
  </hyperlinks>
  <printOptions horizontalCentered="1"/>
  <pageMargins left="0.74803149606299213" right="0.74803149606299213" top="0.78740157480314965" bottom="0.59055118110236227" header="0.31496062992125984" footer="0.31496062992125984"/>
  <pageSetup paperSize="9" orientation="portrait" horizontalDpi="4294967292" verticalDpi="4294967292"/>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L20"/>
  <sheetViews>
    <sheetView workbookViewId="0">
      <selection activeCell="K9" sqref="K9:L10"/>
    </sheetView>
  </sheetViews>
  <sheetFormatPr baseColWidth="10" defaultColWidth="8.83203125" defaultRowHeight="15"/>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c r="A1" s="191" t="str">
        <f>'Date initiale'!C3</f>
        <v>Universitatea de Arhitectură și Urbanism "Ion Mincu" București</v>
      </c>
      <c r="B1" s="191"/>
      <c r="C1" s="191"/>
    </row>
    <row r="2" spans="1:12">
      <c r="A2" s="191" t="str">
        <f>'Date initiale'!B4&amp;" "&amp;'Date initiale'!C4</f>
        <v>Facultatea URBANISM</v>
      </c>
      <c r="B2" s="191"/>
      <c r="C2" s="191"/>
    </row>
    <row r="3" spans="1:12">
      <c r="A3" s="191" t="str">
        <f>'Date initiale'!B5&amp;" "&amp;'Date initiale'!C5</f>
        <v>Departamentul Proiectare Urbană și Peisagistică</v>
      </c>
      <c r="B3" s="191"/>
      <c r="C3" s="191"/>
    </row>
    <row r="4" spans="1:12">
      <c r="A4" s="117" t="str">
        <f>'Date initiale'!C6&amp;", "&amp;'Date initiale'!C7</f>
        <v>Cerasella CRĂCIUN, Profesor Universitar P3</v>
      </c>
      <c r="B4" s="117"/>
      <c r="C4" s="117"/>
    </row>
    <row r="5" spans="1:12" s="159" customFormat="1">
      <c r="A5" s="117"/>
      <c r="B5" s="117"/>
      <c r="C5" s="117"/>
    </row>
    <row r="6" spans="1:12" ht="16">
      <c r="A6" s="663" t="s">
        <v>108</v>
      </c>
      <c r="B6" s="663"/>
      <c r="C6" s="663"/>
      <c r="D6" s="663"/>
      <c r="E6" s="663"/>
      <c r="F6" s="663"/>
      <c r="G6" s="663"/>
      <c r="H6" s="663"/>
      <c r="I6" s="663"/>
    </row>
    <row r="7" spans="1:12" ht="16">
      <c r="A7" s="669" t="str">
        <f>'Descriere indicatori'!B9&amp;". "&amp;'Descriere indicatori'!C9</f>
        <v xml:space="preserve">I6. Articole in extenso în reviste ştiinţifice indexate ERIH şi clasificate în categoria NAT </v>
      </c>
      <c r="B7" s="669"/>
      <c r="C7" s="669"/>
      <c r="D7" s="669"/>
      <c r="E7" s="669"/>
      <c r="F7" s="669"/>
      <c r="G7" s="669"/>
      <c r="H7" s="669"/>
      <c r="I7" s="669"/>
    </row>
    <row r="8" spans="1:12" ht="16" thickBot="1">
      <c r="A8" s="145"/>
      <c r="B8" s="145"/>
      <c r="C8" s="145"/>
      <c r="D8" s="145"/>
      <c r="E8" s="145"/>
      <c r="F8" s="145"/>
      <c r="G8" s="145"/>
      <c r="H8" s="671" t="s">
        <v>1249</v>
      </c>
      <c r="I8" s="671"/>
    </row>
    <row r="9" spans="1:12" ht="33" thickBot="1">
      <c r="A9" s="133" t="s">
        <v>55</v>
      </c>
      <c r="B9" s="134" t="s">
        <v>82</v>
      </c>
      <c r="C9" s="134" t="s">
        <v>52</v>
      </c>
      <c r="D9" s="134" t="s">
        <v>57</v>
      </c>
      <c r="E9" s="134" t="s">
        <v>79</v>
      </c>
      <c r="F9" s="135" t="s">
        <v>86</v>
      </c>
      <c r="G9" s="134" t="s">
        <v>58</v>
      </c>
      <c r="H9" s="134" t="s">
        <v>109</v>
      </c>
      <c r="I9" s="136" t="s">
        <v>89</v>
      </c>
      <c r="K9" s="262"/>
      <c r="L9" s="22"/>
    </row>
    <row r="10" spans="1:12">
      <c r="A10" s="147">
        <v>1</v>
      </c>
      <c r="B10" s="106"/>
      <c r="C10" s="106"/>
      <c r="D10" s="106"/>
      <c r="E10" s="107"/>
      <c r="F10" s="108"/>
      <c r="G10" s="108"/>
      <c r="H10" s="108"/>
      <c r="I10" s="222"/>
      <c r="K10" s="262"/>
      <c r="L10" s="291"/>
    </row>
    <row r="11" spans="1:12">
      <c r="A11" s="148">
        <f>A10+1</f>
        <v>2</v>
      </c>
      <c r="B11" s="109"/>
      <c r="C11" s="110"/>
      <c r="D11" s="109"/>
      <c r="E11" s="111"/>
      <c r="F11" s="112"/>
      <c r="G11" s="113"/>
      <c r="H11" s="113"/>
      <c r="I11" s="220"/>
      <c r="K11" s="55"/>
    </row>
    <row r="12" spans="1:12">
      <c r="A12" s="148">
        <f t="shared" ref="A12:A19" si="0">A11+1</f>
        <v>3</v>
      </c>
      <c r="B12" s="110"/>
      <c r="C12" s="110"/>
      <c r="D12" s="110"/>
      <c r="E12" s="111"/>
      <c r="F12" s="112"/>
      <c r="G12" s="113"/>
      <c r="H12" s="113"/>
      <c r="I12" s="220"/>
    </row>
    <row r="13" spans="1:12">
      <c r="A13" s="148">
        <f t="shared" si="0"/>
        <v>4</v>
      </c>
      <c r="B13" s="110"/>
      <c r="C13" s="110"/>
      <c r="D13" s="110"/>
      <c r="E13" s="111"/>
      <c r="F13" s="112"/>
      <c r="G13" s="112"/>
      <c r="H13" s="112"/>
      <c r="I13" s="220"/>
    </row>
    <row r="14" spans="1:12">
      <c r="A14" s="148">
        <f t="shared" si="0"/>
        <v>5</v>
      </c>
      <c r="B14" s="110"/>
      <c r="C14" s="110"/>
      <c r="D14" s="110"/>
      <c r="E14" s="111"/>
      <c r="F14" s="112"/>
      <c r="G14" s="112"/>
      <c r="H14" s="112"/>
      <c r="I14" s="220"/>
    </row>
    <row r="15" spans="1:12">
      <c r="A15" s="148">
        <f t="shared" si="0"/>
        <v>6</v>
      </c>
      <c r="B15" s="110"/>
      <c r="C15" s="110"/>
      <c r="D15" s="110"/>
      <c r="E15" s="111"/>
      <c r="F15" s="112"/>
      <c r="G15" s="112"/>
      <c r="H15" s="112"/>
      <c r="I15" s="220"/>
    </row>
    <row r="16" spans="1:12">
      <c r="A16" s="148">
        <f t="shared" si="0"/>
        <v>7</v>
      </c>
      <c r="B16" s="110"/>
      <c r="C16" s="110"/>
      <c r="D16" s="110"/>
      <c r="E16" s="111"/>
      <c r="F16" s="112"/>
      <c r="G16" s="112"/>
      <c r="H16" s="112"/>
      <c r="I16" s="220"/>
    </row>
    <row r="17" spans="1:9">
      <c r="A17" s="148">
        <f t="shared" si="0"/>
        <v>8</v>
      </c>
      <c r="B17" s="110"/>
      <c r="C17" s="110"/>
      <c r="D17" s="110"/>
      <c r="E17" s="111"/>
      <c r="F17" s="112"/>
      <c r="G17" s="112"/>
      <c r="H17" s="112"/>
      <c r="I17" s="220"/>
    </row>
    <row r="18" spans="1:9">
      <c r="A18" s="148">
        <f t="shared" si="0"/>
        <v>9</v>
      </c>
      <c r="B18" s="110"/>
      <c r="C18" s="110"/>
      <c r="D18" s="110"/>
      <c r="E18" s="111"/>
      <c r="F18" s="112"/>
      <c r="G18" s="112"/>
      <c r="H18" s="112"/>
      <c r="I18" s="220"/>
    </row>
    <row r="19" spans="1:9" ht="16" thickBot="1">
      <c r="A19" s="149">
        <f t="shared" si="0"/>
        <v>10</v>
      </c>
      <c r="B19" s="114"/>
      <c r="C19" s="114"/>
      <c r="D19" s="114"/>
      <c r="E19" s="115"/>
      <c r="F19" s="116"/>
      <c r="G19" s="116"/>
      <c r="H19" s="116"/>
      <c r="I19" s="221"/>
    </row>
    <row r="20" spans="1:9" ht="16" thickBot="1">
      <c r="A20" s="236"/>
      <c r="B20" s="117"/>
      <c r="C20" s="117"/>
      <c r="D20" s="117"/>
      <c r="E20" s="117"/>
      <c r="F20" s="117"/>
      <c r="G20" s="117"/>
      <c r="H20" s="119" t="str">
        <f>"Total "&amp;LEFT(A7,2)</f>
        <v>Total I6</v>
      </c>
      <c r="I20" s="120">
        <f>SUM(I10:I19)</f>
        <v>0</v>
      </c>
    </row>
  </sheetData>
  <mergeCells count="3">
    <mergeCell ref="A6:I6"/>
    <mergeCell ref="A7:I7"/>
    <mergeCell ref="H8:I8"/>
  </mergeCells>
  <phoneticPr fontId="0" type="noConversion"/>
  <printOptions horizontalCentered="1"/>
  <pageMargins left="0.74803149606299213" right="0.74803149606299213" top="0.78740157480314965" bottom="0.59055118110236227" header="0.31496062992125984" footer="0.31496062992125984"/>
  <pageSetup paperSize="9" orientation="portrait" horizontalDpi="0" verticalDpi="0"/>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sheetPr>
  <dimension ref="A1:L24"/>
  <sheetViews>
    <sheetView topLeftCell="B2" workbookViewId="0">
      <selection activeCell="K9" sqref="K9:L10"/>
    </sheetView>
  </sheetViews>
  <sheetFormatPr baseColWidth="10" defaultColWidth="8.83203125" defaultRowHeight="15"/>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ht="16">
      <c r="A1" s="191" t="str">
        <f>'Date initiale'!C3</f>
        <v>Universitatea de Arhitectură și Urbanism "Ion Mincu" București</v>
      </c>
      <c r="B1" s="191"/>
      <c r="C1" s="191"/>
      <c r="D1" s="6"/>
      <c r="E1" s="6"/>
      <c r="F1" s="6"/>
      <c r="G1" s="6"/>
      <c r="H1" s="6"/>
      <c r="I1" s="6"/>
      <c r="J1" s="6"/>
    </row>
    <row r="2" spans="1:12" ht="16">
      <c r="A2" s="191" t="str">
        <f>'Date initiale'!B4&amp;" "&amp;'Date initiale'!C4</f>
        <v>Facultatea URBANISM</v>
      </c>
      <c r="B2" s="191"/>
      <c r="C2" s="191"/>
      <c r="D2" s="6"/>
      <c r="E2" s="6"/>
      <c r="F2" s="6"/>
      <c r="G2" s="6"/>
      <c r="H2" s="6"/>
      <c r="I2" s="6"/>
      <c r="J2" s="6"/>
    </row>
    <row r="3" spans="1:12" ht="16">
      <c r="A3" s="191" t="str">
        <f>'Date initiale'!B5&amp;" "&amp;'Date initiale'!C5</f>
        <v>Departamentul Proiectare Urbană și Peisagistică</v>
      </c>
      <c r="B3" s="191"/>
      <c r="C3" s="191"/>
      <c r="D3" s="6"/>
      <c r="E3" s="6"/>
      <c r="F3" s="6"/>
      <c r="G3" s="6"/>
      <c r="H3" s="6"/>
      <c r="I3" s="6"/>
      <c r="J3" s="6"/>
    </row>
    <row r="4" spans="1:12" ht="16">
      <c r="A4" s="195" t="str">
        <f>'Date initiale'!C6&amp;", "&amp;'Date initiale'!C7</f>
        <v>Cerasella CRĂCIUN, Profesor Universitar P3</v>
      </c>
      <c r="B4" s="195"/>
      <c r="C4" s="195"/>
      <c r="D4" s="6"/>
      <c r="E4" s="6"/>
      <c r="F4" s="6"/>
      <c r="G4" s="6"/>
      <c r="H4" s="6"/>
      <c r="I4" s="6"/>
      <c r="J4" s="6"/>
    </row>
    <row r="5" spans="1:12" s="159" customFormat="1" ht="16">
      <c r="A5" s="195"/>
      <c r="B5" s="195"/>
      <c r="C5" s="195"/>
      <c r="D5" s="6"/>
      <c r="E5" s="6"/>
      <c r="F5" s="6"/>
      <c r="G5" s="6"/>
      <c r="H5" s="6"/>
      <c r="I5" s="6"/>
      <c r="J5" s="6"/>
    </row>
    <row r="6" spans="1:12" ht="16">
      <c r="A6" s="672" t="s">
        <v>108</v>
      </c>
      <c r="B6" s="672"/>
      <c r="C6" s="672"/>
      <c r="D6" s="672"/>
      <c r="E6" s="672"/>
      <c r="F6" s="672"/>
      <c r="G6" s="672"/>
      <c r="H6" s="672"/>
      <c r="I6" s="672"/>
      <c r="J6" s="6"/>
    </row>
    <row r="7" spans="1:12" ht="16">
      <c r="A7" s="669" t="str">
        <f>'Descriere indicatori'!B10&amp;". "&amp;'Descriere indicatori'!C10</f>
        <v xml:space="preserve">I7. Articole in extenso în reviste ştiinţifice recunoscute în domenii conexe* </v>
      </c>
      <c r="B7" s="669"/>
      <c r="C7" s="669"/>
      <c r="D7" s="669"/>
      <c r="E7" s="669"/>
      <c r="F7" s="669"/>
      <c r="G7" s="669"/>
      <c r="H7" s="669"/>
      <c r="I7" s="669"/>
      <c r="J7" s="6"/>
    </row>
    <row r="8" spans="1:12" ht="17" thickBot="1">
      <c r="A8" s="146"/>
      <c r="B8" s="146"/>
      <c r="C8" s="146"/>
      <c r="D8" s="146"/>
      <c r="E8" s="146"/>
      <c r="F8" s="146"/>
      <c r="G8" s="146"/>
      <c r="H8" s="673" t="s">
        <v>1248</v>
      </c>
      <c r="I8" s="674"/>
      <c r="J8" s="6"/>
    </row>
    <row r="9" spans="1:12" ht="33" thickBot="1">
      <c r="A9" s="133" t="s">
        <v>55</v>
      </c>
      <c r="B9" s="134" t="s">
        <v>82</v>
      </c>
      <c r="C9" s="134" t="s">
        <v>52</v>
      </c>
      <c r="D9" s="134" t="s">
        <v>57</v>
      </c>
      <c r="E9" s="134" t="s">
        <v>79</v>
      </c>
      <c r="F9" s="135" t="s">
        <v>86</v>
      </c>
      <c r="G9" s="134" t="s">
        <v>58</v>
      </c>
      <c r="H9" s="134" t="s">
        <v>109</v>
      </c>
      <c r="I9" s="136" t="s">
        <v>89</v>
      </c>
      <c r="J9" s="6"/>
      <c r="K9" s="262"/>
      <c r="L9" s="22"/>
    </row>
    <row r="10" spans="1:12" ht="16">
      <c r="A10" s="151">
        <v>1</v>
      </c>
      <c r="B10" s="29"/>
      <c r="C10" s="29"/>
      <c r="D10" s="263"/>
      <c r="E10" s="126"/>
      <c r="F10" s="127"/>
      <c r="G10" s="126"/>
      <c r="H10" s="152"/>
      <c r="I10" s="222"/>
      <c r="J10" s="6"/>
      <c r="K10" s="262"/>
      <c r="L10" s="291"/>
    </row>
    <row r="11" spans="1:12" ht="16">
      <c r="A11" s="128">
        <f>A10+1</f>
        <v>2</v>
      </c>
      <c r="B11" s="124"/>
      <c r="C11" s="124"/>
      <c r="D11" s="124"/>
      <c r="E11" s="39"/>
      <c r="F11" s="113"/>
      <c r="G11" s="113"/>
      <c r="H11" s="113"/>
      <c r="I11" s="220"/>
      <c r="J11" s="48"/>
      <c r="K11" s="55"/>
    </row>
    <row r="12" spans="1:12" ht="16">
      <c r="A12" s="128">
        <f t="shared" ref="A12:A19" si="0">A11+1</f>
        <v>3</v>
      </c>
      <c r="B12" s="124"/>
      <c r="C12" s="111"/>
      <c r="D12" s="124"/>
      <c r="E12" s="153"/>
      <c r="F12" s="112"/>
      <c r="G12" s="113"/>
      <c r="H12" s="113"/>
      <c r="I12" s="220"/>
      <c r="J12" s="48"/>
    </row>
    <row r="13" spans="1:12" ht="16">
      <c r="A13" s="128">
        <f t="shared" si="0"/>
        <v>4</v>
      </c>
      <c r="B13" s="111"/>
      <c r="C13" s="111"/>
      <c r="D13" s="111"/>
      <c r="E13" s="153"/>
      <c r="F13" s="112"/>
      <c r="G13" s="113"/>
      <c r="H13" s="113"/>
      <c r="I13" s="220"/>
      <c r="J13" s="6"/>
    </row>
    <row r="14" spans="1:12" ht="16">
      <c r="A14" s="128">
        <f t="shared" si="0"/>
        <v>5</v>
      </c>
      <c r="B14" s="111"/>
      <c r="C14" s="111"/>
      <c r="D14" s="111"/>
      <c r="E14" s="153"/>
      <c r="F14" s="112"/>
      <c r="G14" s="112"/>
      <c r="H14" s="112"/>
      <c r="I14" s="220"/>
      <c r="J14" s="6"/>
    </row>
    <row r="15" spans="1:12" ht="16">
      <c r="A15" s="128">
        <f t="shared" si="0"/>
        <v>6</v>
      </c>
      <c r="B15" s="111"/>
      <c r="C15" s="111"/>
      <c r="D15" s="111"/>
      <c r="E15" s="153"/>
      <c r="F15" s="112"/>
      <c r="G15" s="112"/>
      <c r="H15" s="112"/>
      <c r="I15" s="220"/>
      <c r="J15" s="6"/>
    </row>
    <row r="16" spans="1:12" ht="16">
      <c r="A16" s="128">
        <f t="shared" si="0"/>
        <v>7</v>
      </c>
      <c r="B16" s="111"/>
      <c r="C16" s="111"/>
      <c r="D16" s="111"/>
      <c r="E16" s="39"/>
      <c r="F16" s="112"/>
      <c r="G16" s="112"/>
      <c r="H16" s="112"/>
      <c r="I16" s="220"/>
      <c r="J16" s="6"/>
    </row>
    <row r="17" spans="1:10" ht="16">
      <c r="A17" s="128">
        <f t="shared" si="0"/>
        <v>8</v>
      </c>
      <c r="B17" s="111"/>
      <c r="C17" s="111"/>
      <c r="D17" s="111"/>
      <c r="E17" s="153"/>
      <c r="F17" s="112"/>
      <c r="G17" s="112"/>
      <c r="H17" s="112"/>
      <c r="I17" s="220"/>
      <c r="J17" s="6"/>
    </row>
    <row r="18" spans="1:10" ht="16">
      <c r="A18" s="128">
        <f t="shared" si="0"/>
        <v>9</v>
      </c>
      <c r="B18" s="154"/>
      <c r="C18" s="155"/>
      <c r="D18" s="111"/>
      <c r="E18" s="153"/>
      <c r="F18" s="153"/>
      <c r="G18" s="153"/>
      <c r="H18" s="153"/>
      <c r="I18" s="224"/>
      <c r="J18" s="6"/>
    </row>
    <row r="19" spans="1:10" ht="17" thickBot="1">
      <c r="A19" s="150">
        <f t="shared" si="0"/>
        <v>10</v>
      </c>
      <c r="B19" s="115"/>
      <c r="C19" s="115"/>
      <c r="D19" s="115"/>
      <c r="E19" s="156"/>
      <c r="F19" s="116"/>
      <c r="G19" s="116"/>
      <c r="H19" s="116"/>
      <c r="I19" s="221"/>
      <c r="J19" s="6"/>
    </row>
    <row r="20" spans="1:10" ht="17" thickBot="1">
      <c r="A20" s="235"/>
      <c r="B20" s="117"/>
      <c r="C20" s="117"/>
      <c r="D20" s="117"/>
      <c r="E20" s="117"/>
      <c r="F20" s="117"/>
      <c r="G20" s="117"/>
      <c r="H20" s="119" t="str">
        <f>"Total "&amp;LEFT(A7,2)</f>
        <v>Total I7</v>
      </c>
      <c r="I20" s="120">
        <f>SUM(I10:I19)</f>
        <v>0</v>
      </c>
      <c r="J20" s="6"/>
    </row>
    <row r="21" spans="1:10">
      <c r="A21" s="41"/>
      <c r="B21" s="41"/>
      <c r="C21" s="41"/>
      <c r="D21" s="41"/>
      <c r="E21" s="41"/>
      <c r="F21" s="41"/>
      <c r="G21" s="41"/>
      <c r="H21" s="41"/>
      <c r="I21" s="42"/>
    </row>
    <row r="22" spans="1:10" ht="33.75" customHeight="1">
      <c r="A22" s="66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665"/>
      <c r="C22" s="665"/>
      <c r="D22" s="665"/>
      <c r="E22" s="665"/>
      <c r="F22" s="665"/>
      <c r="G22" s="665"/>
      <c r="H22" s="665"/>
      <c r="I22" s="665"/>
    </row>
    <row r="23" spans="1:10">
      <c r="A23" s="43"/>
    </row>
    <row r="24" spans="1:10">
      <c r="A24" s="43"/>
    </row>
  </sheetData>
  <mergeCells count="4">
    <mergeCell ref="A6:I6"/>
    <mergeCell ref="A7:I7"/>
    <mergeCell ref="A22:I22"/>
    <mergeCell ref="H8:I8"/>
  </mergeCells>
  <phoneticPr fontId="0" type="noConversion"/>
  <printOptions horizontalCentered="1"/>
  <pageMargins left="0.74803149606299213" right="0.74803149606299213" top="0.78740157480314965" bottom="0.59055118110236227" header="0.31496062992125984" footer="0.31496062992125984"/>
  <pageSetup paperSize="9" orientation="portrait" horizontalDpi="0" verticalDpi="0"/>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sheetPr>
  <dimension ref="A1:L22"/>
  <sheetViews>
    <sheetView topLeftCell="B1" zoomScaleNormal="75" zoomScalePageLayoutView="75" workbookViewId="0">
      <selection activeCell="C11" sqref="C11:F13"/>
    </sheetView>
  </sheetViews>
  <sheetFormatPr baseColWidth="10" defaultColWidth="8.83203125" defaultRowHeight="15"/>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c r="A1" s="191" t="str">
        <f>'Date initiale'!C3</f>
        <v>Universitatea de Arhitectură și Urbanism "Ion Mincu" București</v>
      </c>
      <c r="B1" s="191"/>
      <c r="C1" s="191"/>
    </row>
    <row r="2" spans="1:12">
      <c r="A2" s="191" t="str">
        <f>'Date initiale'!B4&amp;" "&amp;'Date initiale'!C4</f>
        <v>Facultatea URBANISM</v>
      </c>
      <c r="B2" s="191"/>
      <c r="C2" s="191"/>
    </row>
    <row r="3" spans="1:12">
      <c r="A3" s="191" t="str">
        <f>'Date initiale'!B5&amp;" "&amp;'Date initiale'!C5</f>
        <v>Departamentul Proiectare Urbană și Peisagistică</v>
      </c>
      <c r="B3" s="191"/>
      <c r="C3" s="191"/>
    </row>
    <row r="4" spans="1:12">
      <c r="A4" s="117" t="str">
        <f>'Date initiale'!C6&amp;", "&amp;'Date initiale'!C7</f>
        <v>Cerasella CRĂCIUN, Profesor Universitar P3</v>
      </c>
      <c r="B4" s="117"/>
      <c r="C4" s="117"/>
    </row>
    <row r="5" spans="1:12" s="159" customFormat="1">
      <c r="A5" s="117"/>
      <c r="B5" s="117"/>
      <c r="C5" s="117"/>
    </row>
    <row r="6" spans="1:12" ht="16">
      <c r="A6" s="663" t="s">
        <v>108</v>
      </c>
      <c r="B6" s="663"/>
      <c r="C6" s="663"/>
      <c r="D6" s="663"/>
      <c r="E6" s="663"/>
      <c r="F6" s="663"/>
      <c r="G6" s="663"/>
      <c r="H6" s="663"/>
      <c r="I6" s="663"/>
    </row>
    <row r="7" spans="1:12" ht="16">
      <c r="A7" s="669" t="str">
        <f>'Descriere indicatori'!B11&amp;". "&amp;'Descriere indicatori'!C11</f>
        <v xml:space="preserve">I8. Studii in extenso apărute în volume colective publicate la edituri de prestigiu internaţional* </v>
      </c>
      <c r="B7" s="669"/>
      <c r="C7" s="669"/>
      <c r="D7" s="669"/>
      <c r="E7" s="669"/>
      <c r="F7" s="669"/>
      <c r="G7" s="669"/>
      <c r="H7" s="669"/>
      <c r="I7" s="669"/>
    </row>
    <row r="8" spans="1:12" ht="16" thickBot="1">
      <c r="A8" s="145"/>
      <c r="B8" s="145"/>
      <c r="C8" s="145"/>
      <c r="D8" s="145"/>
      <c r="E8" s="145"/>
      <c r="F8" s="145"/>
      <c r="G8" s="145"/>
      <c r="H8" s="671" t="s">
        <v>1247</v>
      </c>
      <c r="I8" s="671"/>
    </row>
    <row r="9" spans="1:12" ht="33" thickBot="1">
      <c r="A9" s="133" t="s">
        <v>55</v>
      </c>
      <c r="B9" s="134" t="s">
        <v>82</v>
      </c>
      <c r="C9" s="134" t="s">
        <v>52</v>
      </c>
      <c r="D9" s="134" t="s">
        <v>57</v>
      </c>
      <c r="E9" s="134" t="s">
        <v>79</v>
      </c>
      <c r="F9" s="135" t="s">
        <v>86</v>
      </c>
      <c r="G9" s="134" t="s">
        <v>58</v>
      </c>
      <c r="H9" s="134" t="s">
        <v>109</v>
      </c>
      <c r="I9" s="136" t="s">
        <v>89</v>
      </c>
      <c r="K9" s="262"/>
      <c r="L9" s="22"/>
    </row>
    <row r="10" spans="1:12">
      <c r="A10" s="105">
        <v>1</v>
      </c>
      <c r="B10" s="106"/>
      <c r="C10" s="106"/>
      <c r="D10" s="106"/>
      <c r="E10" s="107"/>
      <c r="F10" s="108"/>
      <c r="G10" s="108"/>
      <c r="H10" s="108"/>
      <c r="I10" s="222"/>
      <c r="K10" s="262"/>
      <c r="L10" s="291"/>
    </row>
    <row r="11" spans="1:12">
      <c r="A11" s="144">
        <f t="shared" ref="A11:A19" si="0">A10+1</f>
        <v>2</v>
      </c>
      <c r="B11" s="630"/>
      <c r="C11" s="631"/>
      <c r="D11" s="632"/>
      <c r="E11" s="467"/>
      <c r="F11" s="482"/>
      <c r="G11" s="112"/>
      <c r="H11" s="112"/>
      <c r="I11" s="220"/>
      <c r="K11" s="55"/>
    </row>
    <row r="12" spans="1:12">
      <c r="A12" s="144">
        <f t="shared" si="0"/>
        <v>3</v>
      </c>
      <c r="C12" s="559"/>
      <c r="D12" s="559"/>
      <c r="E12" s="559"/>
      <c r="F12" s="559"/>
      <c r="G12" s="260"/>
      <c r="H12" s="260"/>
      <c r="I12" s="220"/>
    </row>
    <row r="13" spans="1:12">
      <c r="A13" s="144">
        <f t="shared" si="0"/>
        <v>4</v>
      </c>
      <c r="B13" s="630"/>
      <c r="C13" s="487"/>
      <c r="D13" s="487"/>
      <c r="E13" s="632"/>
      <c r="F13" s="482"/>
      <c r="G13" s="112"/>
      <c r="H13" s="112"/>
      <c r="I13" s="220"/>
    </row>
    <row r="14" spans="1:12">
      <c r="A14" s="144">
        <f t="shared" si="0"/>
        <v>5</v>
      </c>
      <c r="B14" s="110"/>
      <c r="C14" s="110"/>
      <c r="D14" s="110"/>
      <c r="E14" s="111"/>
      <c r="F14" s="112"/>
      <c r="G14" s="112"/>
      <c r="H14" s="112"/>
      <c r="I14" s="220"/>
    </row>
    <row r="15" spans="1:12">
      <c r="A15" s="144">
        <f t="shared" si="0"/>
        <v>6</v>
      </c>
      <c r="B15" s="110"/>
      <c r="C15" s="110"/>
      <c r="D15" s="110"/>
      <c r="E15" s="111"/>
      <c r="F15" s="112"/>
      <c r="G15" s="112"/>
      <c r="H15" s="112"/>
      <c r="I15" s="220"/>
    </row>
    <row r="16" spans="1:12">
      <c r="A16" s="144">
        <f t="shared" si="0"/>
        <v>7</v>
      </c>
      <c r="B16" s="110"/>
      <c r="C16" s="110"/>
      <c r="D16" s="110"/>
      <c r="E16" s="111"/>
      <c r="F16" s="112"/>
      <c r="G16" s="112"/>
      <c r="H16" s="112"/>
      <c r="I16" s="220"/>
    </row>
    <row r="17" spans="1:10">
      <c r="A17" s="144">
        <f t="shared" si="0"/>
        <v>8</v>
      </c>
      <c r="B17" s="110"/>
      <c r="C17" s="110"/>
      <c r="D17" s="110"/>
      <c r="E17" s="111"/>
      <c r="F17" s="112"/>
      <c r="G17" s="112"/>
      <c r="H17" s="112"/>
      <c r="I17" s="220"/>
    </row>
    <row r="18" spans="1:10">
      <c r="A18" s="144">
        <f t="shared" si="0"/>
        <v>9</v>
      </c>
      <c r="B18" s="110"/>
      <c r="C18" s="110"/>
      <c r="D18" s="110"/>
      <c r="E18" s="111"/>
      <c r="F18" s="112"/>
      <c r="G18" s="112"/>
      <c r="H18" s="112"/>
      <c r="I18" s="220"/>
    </row>
    <row r="19" spans="1:10" ht="16" thickBot="1">
      <c r="A19" s="118">
        <f t="shared" si="0"/>
        <v>10</v>
      </c>
      <c r="B19" s="114"/>
      <c r="C19" s="114"/>
      <c r="D19" s="114"/>
      <c r="E19" s="115"/>
      <c r="F19" s="116"/>
      <c r="G19" s="116"/>
      <c r="H19" s="116"/>
      <c r="I19" s="221"/>
    </row>
    <row r="20" spans="1:10" ht="17" thickBot="1">
      <c r="A20" s="235"/>
      <c r="B20" s="117"/>
      <c r="C20" s="117"/>
      <c r="D20" s="117"/>
      <c r="E20" s="117"/>
      <c r="F20" s="117"/>
      <c r="G20" s="117"/>
      <c r="H20" s="119" t="str">
        <f>"Total "&amp;LEFT(A7,2)</f>
        <v>Total I8</v>
      </c>
      <c r="I20" s="120">
        <f>SUM(I10:I19)</f>
        <v>0</v>
      </c>
      <c r="J20" s="6"/>
    </row>
    <row r="22" spans="1:10" ht="33.75" customHeight="1">
      <c r="A22" s="66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665"/>
      <c r="C22" s="665"/>
      <c r="D22" s="665"/>
      <c r="E22" s="665"/>
      <c r="F22" s="665"/>
      <c r="G22" s="665"/>
      <c r="H22" s="665"/>
      <c r="I22" s="665"/>
    </row>
  </sheetData>
  <mergeCells count="4">
    <mergeCell ref="A6:I6"/>
    <mergeCell ref="A7:I7"/>
    <mergeCell ref="A22:I22"/>
    <mergeCell ref="H8:I8"/>
  </mergeCells>
  <phoneticPr fontId="0" type="noConversion"/>
  <printOptions horizontalCentered="1"/>
  <pageMargins left="0.74803149606299213" right="0.74803149606299213" top="0.78740157480314965" bottom="0.59055118110236227" header="0.31496062992125984" footer="0.31496062992125984"/>
  <pageSetup paperSize="9" orientation="portrait" horizontalDpi="0" verticalDpi="0"/>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sheetPr>
  <dimension ref="A1:L17"/>
  <sheetViews>
    <sheetView topLeftCell="B4" zoomScaleNormal="100" workbookViewId="0">
      <selection activeCell="E16" sqref="E16"/>
    </sheetView>
  </sheetViews>
  <sheetFormatPr baseColWidth="10" defaultColWidth="8.83203125" defaultRowHeight="15"/>
  <cols>
    <col min="1" max="1" width="5.1640625" customWidth="1"/>
    <col min="2" max="2" width="22.1640625" customWidth="1"/>
    <col min="3" max="3" width="27.1640625" customWidth="1"/>
    <col min="4" max="4" width="21.5" customWidth="1"/>
    <col min="5" max="5" width="16" customWidth="1"/>
    <col min="6" max="6" width="6.83203125" customWidth="1"/>
    <col min="7" max="7" width="10.5" style="159" customWidth="1"/>
    <col min="8" max="8" width="10" customWidth="1"/>
    <col min="9" max="10" width="9.6640625" customWidth="1"/>
  </cols>
  <sheetData>
    <row r="1" spans="1:12">
      <c r="A1" s="191" t="str">
        <f>'Date initiale'!C3</f>
        <v>Universitatea de Arhitectură și Urbanism "Ion Mincu" București</v>
      </c>
      <c r="B1" s="191"/>
      <c r="C1" s="191"/>
    </row>
    <row r="2" spans="1:12">
      <c r="A2" s="191" t="str">
        <f>'Date initiale'!B4&amp;" "&amp;'Date initiale'!C4</f>
        <v>Facultatea URBANISM</v>
      </c>
      <c r="B2" s="191"/>
      <c r="C2" s="191"/>
    </row>
    <row r="3" spans="1:12">
      <c r="A3" s="191" t="str">
        <f>'Date initiale'!B5&amp;" "&amp;'Date initiale'!C5</f>
        <v>Departamentul Proiectare Urbană și Peisagistică</v>
      </c>
      <c r="B3" s="191"/>
      <c r="C3" s="191"/>
    </row>
    <row r="4" spans="1:12">
      <c r="A4" s="117" t="str">
        <f>'Date initiale'!C6&amp;", "&amp;'Date initiale'!C7</f>
        <v>Cerasella CRĂCIUN, Profesor Universitar P3</v>
      </c>
      <c r="B4" s="117"/>
      <c r="C4" s="117"/>
    </row>
    <row r="5" spans="1:12" s="159" customFormat="1">
      <c r="A5" s="117"/>
      <c r="B5" s="117"/>
      <c r="C5" s="117"/>
    </row>
    <row r="6" spans="1:12" ht="16">
      <c r="A6" s="663" t="s">
        <v>108</v>
      </c>
      <c r="B6" s="663"/>
      <c r="C6" s="663"/>
      <c r="D6" s="663"/>
      <c r="E6" s="663"/>
      <c r="F6" s="663"/>
      <c r="G6" s="663"/>
      <c r="H6" s="663"/>
      <c r="I6" s="663"/>
    </row>
    <row r="7" spans="1:12" ht="15.75" customHeight="1">
      <c r="A7" s="669" t="str">
        <f>'Descriere indicatori'!B12&amp;". "&amp;'Descriere indicatori'!C12</f>
        <v xml:space="preserve">I9. Studii in extenso apărute în volume colective publicate la edituri de prestigiu naţional* </v>
      </c>
      <c r="B7" s="669"/>
      <c r="C7" s="669"/>
      <c r="D7" s="669"/>
      <c r="E7" s="669"/>
      <c r="F7" s="669"/>
      <c r="G7" s="669"/>
      <c r="H7" s="669"/>
      <c r="I7" s="669"/>
      <c r="J7" s="160"/>
    </row>
    <row r="8" spans="1:12" s="252" customFormat="1" ht="15.75" customHeight="1">
      <c r="A8" s="345"/>
      <c r="B8" s="345"/>
      <c r="C8" s="345"/>
      <c r="D8" s="345"/>
      <c r="E8" s="345"/>
      <c r="F8" s="345"/>
      <c r="G8" s="345"/>
      <c r="H8" s="345"/>
      <c r="I8" s="345"/>
      <c r="J8" s="160"/>
    </row>
    <row r="9" spans="1:12" ht="16">
      <c r="A9" s="158"/>
      <c r="B9" s="158"/>
      <c r="C9" s="158"/>
      <c r="D9" s="158"/>
      <c r="E9" s="158"/>
      <c r="F9" s="158"/>
      <c r="G9" s="675" t="s">
        <v>1246</v>
      </c>
      <c r="H9" s="675"/>
      <c r="I9" s="675"/>
      <c r="J9" s="158"/>
    </row>
    <row r="10" spans="1:12" ht="32">
      <c r="A10" s="467" t="s">
        <v>55</v>
      </c>
      <c r="B10" s="467" t="s">
        <v>82</v>
      </c>
      <c r="C10" s="467" t="s">
        <v>56</v>
      </c>
      <c r="D10" s="467" t="s">
        <v>57</v>
      </c>
      <c r="E10" s="467" t="s">
        <v>79</v>
      </c>
      <c r="F10" s="476" t="s">
        <v>86</v>
      </c>
      <c r="G10" s="467" t="s">
        <v>58</v>
      </c>
      <c r="H10" s="467" t="s">
        <v>109</v>
      </c>
      <c r="I10" s="477" t="s">
        <v>89</v>
      </c>
      <c r="K10" s="262"/>
      <c r="L10" s="22"/>
    </row>
    <row r="11" spans="1:12" ht="128">
      <c r="A11" s="478">
        <v>1</v>
      </c>
      <c r="B11" s="479" t="s">
        <v>986</v>
      </c>
      <c r="C11" s="494" t="s">
        <v>992</v>
      </c>
      <c r="D11" s="480" t="s">
        <v>345</v>
      </c>
      <c r="E11" s="481"/>
      <c r="F11" s="476" t="s">
        <v>981</v>
      </c>
      <c r="G11" s="482"/>
      <c r="H11" s="476" t="s">
        <v>983</v>
      </c>
      <c r="I11" s="483">
        <v>1</v>
      </c>
      <c r="K11" s="262"/>
      <c r="L11" s="291"/>
    </row>
    <row r="12" spans="1:12" ht="80">
      <c r="A12" s="484">
        <f>A11+1</f>
        <v>2</v>
      </c>
      <c r="B12" s="485" t="s">
        <v>987</v>
      </c>
      <c r="C12" s="493" t="s">
        <v>991</v>
      </c>
      <c r="D12" s="480" t="s">
        <v>985</v>
      </c>
      <c r="E12" s="486"/>
      <c r="F12" s="482" t="s">
        <v>982</v>
      </c>
      <c r="G12" s="482"/>
      <c r="H12" s="482" t="s">
        <v>989</v>
      </c>
      <c r="I12" s="483">
        <v>3.5</v>
      </c>
      <c r="K12" s="55"/>
    </row>
    <row r="13" spans="1:12" ht="64">
      <c r="A13" s="484">
        <f t="shared" ref="A13" si="0">A12+1</f>
        <v>3</v>
      </c>
      <c r="B13" s="485" t="s">
        <v>988</v>
      </c>
      <c r="C13" s="492" t="s">
        <v>990</v>
      </c>
      <c r="D13" s="480" t="s">
        <v>985</v>
      </c>
      <c r="E13" s="486"/>
      <c r="F13" s="482" t="s">
        <v>299</v>
      </c>
      <c r="G13" s="482"/>
      <c r="H13" s="482" t="s">
        <v>984</v>
      </c>
      <c r="I13" s="483">
        <v>3.5</v>
      </c>
    </row>
    <row r="14" spans="1:12">
      <c r="A14" s="484"/>
      <c r="B14" s="488"/>
      <c r="C14" s="488"/>
      <c r="D14" s="488"/>
      <c r="E14" s="488"/>
      <c r="F14" s="488"/>
      <c r="G14" s="482"/>
      <c r="H14" s="488"/>
      <c r="I14" s="452"/>
    </row>
    <row r="15" spans="1:12" s="159" customFormat="1" ht="16">
      <c r="A15" s="486"/>
      <c r="B15" s="488"/>
      <c r="C15" s="489"/>
      <c r="D15" s="488"/>
      <c r="E15" s="488"/>
      <c r="F15" s="488"/>
      <c r="G15" s="488"/>
      <c r="H15" s="490" t="str">
        <f>"Total "&amp;LEFT(A7,2)</f>
        <v>Total I9</v>
      </c>
      <c r="I15" s="491">
        <f>SUM(I11:I14)</f>
        <v>8</v>
      </c>
      <c r="J15" s="6"/>
    </row>
    <row r="17" spans="1:9" ht="33.75" customHeight="1">
      <c r="A17" s="66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7" s="665"/>
      <c r="C17" s="665"/>
      <c r="D17" s="665"/>
      <c r="E17" s="665"/>
      <c r="F17" s="665"/>
      <c r="G17" s="665"/>
      <c r="H17" s="665"/>
      <c r="I17" s="665"/>
    </row>
  </sheetData>
  <mergeCells count="4">
    <mergeCell ref="A7:I7"/>
    <mergeCell ref="A6:I6"/>
    <mergeCell ref="A17:I17"/>
    <mergeCell ref="G9:I9"/>
  </mergeCells>
  <phoneticPr fontId="0" type="noConversion"/>
  <printOptions horizontalCentered="1"/>
  <pageMargins left="0.74803149606299213" right="0.74803149606299213" top="0.78740157480314965" bottom="0.59055118110236227" header="0.31496062992125984" footer="0.31496062992125984"/>
  <pageSetup paperSize="9" orientation="portrait" horizontalDpi="0" verticalDpi="0"/>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sheetPr>
  <dimension ref="A1:N25"/>
  <sheetViews>
    <sheetView topLeftCell="C1" workbookViewId="0">
      <selection activeCell="E9" sqref="E9"/>
    </sheetView>
  </sheetViews>
  <sheetFormatPr baseColWidth="10" defaultColWidth="8.83203125" defaultRowHeight="15"/>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4">
      <c r="A1" s="191" t="str">
        <f>'Date initiale'!C3</f>
        <v>Universitatea de Arhitectură și Urbanism "Ion Mincu" București</v>
      </c>
      <c r="B1" s="191"/>
      <c r="C1" s="191"/>
    </row>
    <row r="2" spans="1:14">
      <c r="A2" s="191" t="str">
        <f>'Date initiale'!B4&amp;" "&amp;'Date initiale'!C4</f>
        <v>Facultatea URBANISM</v>
      </c>
      <c r="B2" s="191"/>
      <c r="C2" s="191"/>
    </row>
    <row r="3" spans="1:14">
      <c r="A3" s="191" t="str">
        <f>'Date initiale'!B5&amp;" "&amp;'Date initiale'!C5</f>
        <v>Departamentul Proiectare Urbană și Peisagistică</v>
      </c>
      <c r="B3" s="191"/>
      <c r="C3" s="191"/>
    </row>
    <row r="4" spans="1:14">
      <c r="A4" s="117" t="str">
        <f>'Date initiale'!C6&amp;", "&amp;'Date initiale'!C7</f>
        <v>Cerasella CRĂCIUN, Profesor Universitar P3</v>
      </c>
      <c r="B4" s="117"/>
      <c r="C4" s="117"/>
    </row>
    <row r="5" spans="1:14" s="159" customFormat="1">
      <c r="A5" s="117"/>
      <c r="B5" s="117"/>
      <c r="C5" s="117"/>
    </row>
    <row r="6" spans="1:14" ht="16">
      <c r="A6" s="663" t="s">
        <v>108</v>
      </c>
      <c r="B6" s="663"/>
      <c r="C6" s="663"/>
      <c r="D6" s="663"/>
      <c r="E6" s="663"/>
      <c r="F6" s="663"/>
      <c r="G6" s="663"/>
      <c r="H6" s="663"/>
      <c r="I6" s="663"/>
    </row>
    <row r="7" spans="1:14" ht="39" customHeight="1">
      <c r="A7" s="669" t="str">
        <f>'Descriere indicatori'!B13&amp;". "&amp;'Descriere indicatori'!C13</f>
        <v xml:space="preserve">I10. Studii in extenso apărute în volume colective publicate la edituri recunoscute în domeniu*, precum şi studiile aferente proiectelor* </v>
      </c>
      <c r="B7" s="669"/>
      <c r="C7" s="669"/>
      <c r="D7" s="669"/>
      <c r="E7" s="669"/>
      <c r="F7" s="669"/>
      <c r="G7" s="669"/>
      <c r="H7" s="669"/>
      <c r="I7" s="669"/>
    </row>
    <row r="8" spans="1:14" s="159" customFormat="1" ht="30" customHeight="1" thickBot="1">
      <c r="A8" s="36"/>
      <c r="B8" s="158"/>
      <c r="C8" s="158"/>
      <c r="D8" s="158"/>
      <c r="E8" s="158"/>
      <c r="F8" s="158"/>
      <c r="G8" s="676" t="s">
        <v>1245</v>
      </c>
      <c r="H8" s="676"/>
      <c r="I8" s="676"/>
    </row>
    <row r="9" spans="1:14" ht="33" thickBot="1">
      <c r="A9" s="133" t="s">
        <v>55</v>
      </c>
      <c r="B9" s="134" t="s">
        <v>82</v>
      </c>
      <c r="C9" s="134" t="s">
        <v>56</v>
      </c>
      <c r="D9" s="134" t="s">
        <v>57</v>
      </c>
      <c r="E9" s="134" t="s">
        <v>79</v>
      </c>
      <c r="F9" s="135" t="s">
        <v>86</v>
      </c>
      <c r="G9" s="134" t="s">
        <v>58</v>
      </c>
      <c r="H9" s="134" t="s">
        <v>109</v>
      </c>
      <c r="I9" s="136" t="s">
        <v>89</v>
      </c>
      <c r="K9" s="262"/>
      <c r="L9" s="22"/>
      <c r="M9" s="22"/>
      <c r="N9" s="22"/>
    </row>
    <row r="10" spans="1:14" ht="16">
      <c r="A10" s="161">
        <v>1</v>
      </c>
      <c r="B10" s="107"/>
      <c r="C10" s="126"/>
      <c r="D10" s="182"/>
      <c r="E10" s="183"/>
      <c r="F10" s="126"/>
      <c r="G10" s="126"/>
      <c r="H10" s="126"/>
      <c r="I10" s="225"/>
      <c r="J10" s="163"/>
      <c r="K10" s="262"/>
      <c r="L10" s="291"/>
      <c r="M10" s="22"/>
      <c r="N10" s="22"/>
    </row>
    <row r="11" spans="1:14" ht="16">
      <c r="A11" s="184">
        <f>A10+1</f>
        <v>2</v>
      </c>
      <c r="B11" s="125"/>
      <c r="C11" s="143"/>
      <c r="D11" s="111"/>
      <c r="E11" s="153"/>
      <c r="F11" s="143"/>
      <c r="G11" s="143"/>
      <c r="H11" s="143"/>
      <c r="I11" s="223"/>
      <c r="J11" s="163"/>
      <c r="K11" s="56"/>
      <c r="L11" s="291"/>
      <c r="M11" s="22"/>
      <c r="N11" s="22"/>
    </row>
    <row r="12" spans="1:14">
      <c r="A12" s="184">
        <f t="shared" ref="A12:A19" si="0">A11+1</f>
        <v>3</v>
      </c>
      <c r="B12" s="125"/>
      <c r="C12" s="125"/>
      <c r="D12" s="125"/>
      <c r="E12" s="39"/>
      <c r="F12" s="112"/>
      <c r="G12" s="112"/>
      <c r="H12" s="112"/>
      <c r="I12" s="220"/>
    </row>
    <row r="13" spans="1:14">
      <c r="A13" s="184">
        <f t="shared" si="0"/>
        <v>4</v>
      </c>
      <c r="B13" s="111"/>
      <c r="C13" s="111"/>
      <c r="D13" s="125"/>
      <c r="E13" s="39"/>
      <c r="F13" s="112"/>
      <c r="G13" s="112"/>
      <c r="H13" s="112"/>
      <c r="I13" s="220"/>
    </row>
    <row r="14" spans="1:14">
      <c r="A14" s="184">
        <f t="shared" si="0"/>
        <v>5</v>
      </c>
      <c r="B14" s="125"/>
      <c r="C14" s="111"/>
      <c r="D14" s="111"/>
      <c r="E14" s="153"/>
      <c r="F14" s="112"/>
      <c r="G14" s="112"/>
      <c r="H14" s="112"/>
      <c r="I14" s="220"/>
    </row>
    <row r="15" spans="1:14">
      <c r="A15" s="184">
        <f t="shared" si="0"/>
        <v>6</v>
      </c>
      <c r="B15" s="142"/>
      <c r="C15" s="142"/>
      <c r="D15" s="142"/>
      <c r="E15" s="153"/>
      <c r="F15" s="112"/>
      <c r="G15" s="112"/>
      <c r="H15" s="112"/>
      <c r="I15" s="220"/>
    </row>
    <row r="16" spans="1:14">
      <c r="A16" s="184">
        <f t="shared" si="0"/>
        <v>7</v>
      </c>
      <c r="B16" s="142"/>
      <c r="C16" s="110"/>
      <c r="D16" s="142"/>
      <c r="E16" s="153"/>
      <c r="F16" s="112"/>
      <c r="G16" s="112"/>
      <c r="H16" s="112"/>
      <c r="I16" s="220"/>
    </row>
    <row r="17" spans="1:9">
      <c r="A17" s="184">
        <f t="shared" si="0"/>
        <v>8</v>
      </c>
      <c r="B17" s="142"/>
      <c r="C17" s="110"/>
      <c r="D17" s="142"/>
      <c r="E17" s="153"/>
      <c r="F17" s="112"/>
      <c r="G17" s="112"/>
      <c r="H17" s="112"/>
      <c r="I17" s="220"/>
    </row>
    <row r="18" spans="1:9">
      <c r="A18" s="184">
        <f t="shared" si="0"/>
        <v>9</v>
      </c>
      <c r="B18" s="153"/>
      <c r="C18" s="39"/>
      <c r="D18" s="39"/>
      <c r="E18" s="39"/>
      <c r="F18" s="112"/>
      <c r="G18" s="112"/>
      <c r="H18" s="112"/>
      <c r="I18" s="220"/>
    </row>
    <row r="19" spans="1:9" ht="16" thickBot="1">
      <c r="A19" s="185">
        <f t="shared" si="0"/>
        <v>10</v>
      </c>
      <c r="B19" s="130"/>
      <c r="C19" s="115"/>
      <c r="D19" s="115"/>
      <c r="E19" s="156"/>
      <c r="F19" s="116"/>
      <c r="G19" s="116"/>
      <c r="H19" s="116"/>
      <c r="I19" s="221"/>
    </row>
    <row r="20" spans="1:9" ht="16" thickBot="1">
      <c r="A20" s="235"/>
      <c r="B20" s="186"/>
      <c r="C20" s="129"/>
      <c r="D20" s="157"/>
      <c r="E20" s="157"/>
      <c r="F20" s="157"/>
      <c r="G20" s="157"/>
      <c r="H20" s="119" t="str">
        <f>"Total "&amp;LEFT(A7,3)</f>
        <v>Total I10</v>
      </c>
      <c r="I20" s="187">
        <f>SUM(I10:I19)</f>
        <v>0</v>
      </c>
    </row>
    <row r="21" spans="1:9">
      <c r="A21" s="22"/>
      <c r="B21" s="16"/>
      <c r="C21" s="18"/>
      <c r="D21" s="22"/>
    </row>
    <row r="22" spans="1:9" ht="33.75" customHeight="1">
      <c r="A22" s="66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665"/>
      <c r="C22" s="665"/>
      <c r="D22" s="665"/>
      <c r="E22" s="665"/>
      <c r="F22" s="665"/>
      <c r="G22" s="665"/>
      <c r="H22" s="665"/>
      <c r="I22" s="665"/>
    </row>
    <row r="23" spans="1:9" ht="48" customHeight="1">
      <c r="A23" s="66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665"/>
      <c r="C23" s="665"/>
      <c r="D23" s="665"/>
      <c r="E23" s="665"/>
      <c r="F23" s="665"/>
      <c r="G23" s="665"/>
      <c r="H23" s="665"/>
      <c r="I23" s="665"/>
    </row>
    <row r="24" spans="1:9">
      <c r="A24" s="22"/>
      <c r="B24" s="18"/>
      <c r="C24" s="18"/>
      <c r="D24" s="22"/>
    </row>
    <row r="25" spans="1:9">
      <c r="A25" s="22"/>
      <c r="B25" s="18"/>
      <c r="C25" s="18"/>
    </row>
  </sheetData>
  <mergeCells count="5">
    <mergeCell ref="A6:I6"/>
    <mergeCell ref="A7:I7"/>
    <mergeCell ref="A22:I22"/>
    <mergeCell ref="A23:I23"/>
    <mergeCell ref="G8:I8"/>
  </mergeCells>
  <phoneticPr fontId="0" type="noConversion"/>
  <printOptions horizontalCentered="1"/>
  <pageMargins left="0.74803149606299213" right="0.74803149606299213" top="0.78740157480314965" bottom="0.59055118110236227" header="0.31496062992125984" footer="0.31496062992125984"/>
  <pageSetup paperSize="9" orientation="portrait" horizontalDpi="0" verticalDpi="0"/>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sheetPr>
  <dimension ref="A1:L20"/>
  <sheetViews>
    <sheetView zoomScale="75" zoomScaleNormal="75" zoomScalePageLayoutView="75" workbookViewId="0">
      <selection activeCell="H17" sqref="H17"/>
    </sheetView>
  </sheetViews>
  <sheetFormatPr baseColWidth="10" defaultColWidth="8.83203125" defaultRowHeight="15"/>
  <cols>
    <col min="1" max="1" width="5.1640625" customWidth="1"/>
    <col min="2" max="2" width="25.6640625" customWidth="1"/>
    <col min="3" max="3" width="27.1640625" customWidth="1"/>
    <col min="4" max="4" width="21.5" customWidth="1"/>
    <col min="5" max="5" width="6.83203125" customWidth="1"/>
    <col min="6" max="6" width="10.5" customWidth="1"/>
    <col min="7" max="7" width="16" customWidth="1"/>
    <col min="8" max="8" width="10" customWidth="1"/>
    <col min="9" max="9" width="9.6640625" customWidth="1"/>
  </cols>
  <sheetData>
    <row r="1" spans="1:12">
      <c r="A1" s="191" t="str">
        <f>'Date initiale'!C3</f>
        <v>Universitatea de Arhitectură și Urbanism "Ion Mincu" București</v>
      </c>
      <c r="B1" s="191"/>
      <c r="C1" s="191"/>
    </row>
    <row r="2" spans="1:12">
      <c r="A2" s="191" t="str">
        <f>'Date initiale'!B4&amp;" "&amp;'Date initiale'!C4</f>
        <v>Facultatea URBANISM</v>
      </c>
      <c r="B2" s="191"/>
      <c r="C2" s="191"/>
    </row>
    <row r="3" spans="1:12">
      <c r="A3" s="191" t="str">
        <f>'Date initiale'!B5&amp;" "&amp;'Date initiale'!C5</f>
        <v>Departamentul Proiectare Urbană și Peisagistică</v>
      </c>
      <c r="B3" s="191"/>
      <c r="C3" s="191"/>
    </row>
    <row r="4" spans="1:12">
      <c r="A4" s="117" t="str">
        <f>'Date initiale'!C6&amp;", "&amp;'Date initiale'!C7</f>
        <v>Cerasella CRĂCIUN, Profesor Universitar P3</v>
      </c>
      <c r="B4" s="117"/>
      <c r="C4" s="117"/>
    </row>
    <row r="5" spans="1:12" s="159" customFormat="1">
      <c r="A5" s="117"/>
      <c r="B5" s="117"/>
      <c r="C5" s="117"/>
    </row>
    <row r="6" spans="1:12" ht="16">
      <c r="A6" s="663" t="s">
        <v>108</v>
      </c>
      <c r="B6" s="663"/>
      <c r="C6" s="663"/>
      <c r="D6" s="663"/>
      <c r="E6" s="663"/>
      <c r="F6" s="663"/>
      <c r="G6" s="663"/>
      <c r="H6" s="663"/>
      <c r="I6" s="663"/>
      <c r="J6" s="37"/>
    </row>
    <row r="7" spans="1:12" ht="39" customHeight="1">
      <c r="A7" s="669"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669"/>
      <c r="C7" s="669"/>
      <c r="D7" s="669"/>
      <c r="E7" s="669"/>
      <c r="F7" s="669"/>
      <c r="G7" s="669"/>
      <c r="H7" s="669"/>
      <c r="I7" s="669"/>
      <c r="J7" s="36"/>
    </row>
    <row r="8" spans="1:12" ht="19.5" customHeight="1" thickBot="1">
      <c r="A8" s="61"/>
      <c r="B8" s="61"/>
      <c r="C8" s="61"/>
      <c r="D8" s="61"/>
      <c r="E8" s="61"/>
      <c r="F8" s="61"/>
      <c r="G8" s="676" t="s">
        <v>1244</v>
      </c>
      <c r="H8" s="676"/>
      <c r="I8" s="676"/>
      <c r="J8" s="36"/>
    </row>
    <row r="9" spans="1:12" ht="63" customHeight="1" thickBot="1">
      <c r="A9" s="174" t="s">
        <v>55</v>
      </c>
      <c r="B9" s="175" t="s">
        <v>82</v>
      </c>
      <c r="C9" s="176" t="s">
        <v>52</v>
      </c>
      <c r="D9" s="176" t="s">
        <v>132</v>
      </c>
      <c r="E9" s="175" t="s">
        <v>86</v>
      </c>
      <c r="F9" s="176" t="s">
        <v>53</v>
      </c>
      <c r="G9" s="176" t="s">
        <v>78</v>
      </c>
      <c r="H9" s="175" t="s">
        <v>54</v>
      </c>
      <c r="I9" s="181" t="s">
        <v>145</v>
      </c>
      <c r="J9" s="2"/>
      <c r="K9" s="262"/>
    </row>
    <row r="10" spans="1:12" s="252" customFormat="1" ht="119">
      <c r="A10" s="63">
        <v>1</v>
      </c>
      <c r="B10" s="280" t="s">
        <v>503</v>
      </c>
      <c r="C10" s="259" t="s">
        <v>639</v>
      </c>
      <c r="D10" s="50" t="s">
        <v>353</v>
      </c>
      <c r="E10" s="62">
        <v>2015</v>
      </c>
      <c r="F10" s="264" t="s">
        <v>355</v>
      </c>
      <c r="G10" s="29" t="s">
        <v>354</v>
      </c>
      <c r="H10" s="265"/>
      <c r="I10" s="352">
        <v>1.42</v>
      </c>
      <c r="K10" s="262"/>
      <c r="L10" s="247"/>
    </row>
    <row r="11" spans="1:12" ht="75">
      <c r="A11" s="64">
        <v>2</v>
      </c>
      <c r="B11" s="281" t="s">
        <v>504</v>
      </c>
      <c r="C11" s="316" t="s">
        <v>505</v>
      </c>
      <c r="D11" s="21" t="s">
        <v>356</v>
      </c>
      <c r="E11" s="20">
        <v>2013</v>
      </c>
      <c r="F11" s="23" t="s">
        <v>357</v>
      </c>
      <c r="G11" s="21" t="s">
        <v>358</v>
      </c>
      <c r="H11" s="21" t="s">
        <v>359</v>
      </c>
      <c r="I11" s="353">
        <v>3.33</v>
      </c>
    </row>
    <row r="12" spans="1:12" ht="119">
      <c r="A12" s="64">
        <v>3</v>
      </c>
      <c r="B12" s="282" t="s">
        <v>340</v>
      </c>
      <c r="C12" s="261" t="s">
        <v>506</v>
      </c>
      <c r="D12" s="21" t="s">
        <v>361</v>
      </c>
      <c r="E12" s="21">
        <v>2010</v>
      </c>
      <c r="F12" s="23" t="s">
        <v>362</v>
      </c>
      <c r="G12" s="21" t="s">
        <v>363</v>
      </c>
      <c r="H12" s="21" t="s">
        <v>360</v>
      </c>
      <c r="I12" s="353">
        <v>5</v>
      </c>
    </row>
    <row r="13" spans="1:12" ht="17" thickBot="1">
      <c r="A13" s="65"/>
      <c r="B13" s="49"/>
      <c r="C13" s="66"/>
      <c r="D13" s="49"/>
      <c r="E13" s="49"/>
      <c r="F13" s="66"/>
      <c r="G13" s="66"/>
      <c r="H13" s="66"/>
      <c r="I13" s="226"/>
    </row>
    <row r="14" spans="1:12" ht="17" thickBot="1">
      <c r="A14" s="234"/>
      <c r="C14" s="22"/>
      <c r="D14" s="26"/>
      <c r="E14" s="18"/>
      <c r="H14" s="119" t="str">
        <f>"Total "&amp;LEFT(A7,4)</f>
        <v>Total I11a</v>
      </c>
      <c r="I14" s="251">
        <f>SUM(I10:I13)</f>
        <v>9.75</v>
      </c>
    </row>
    <row r="15" spans="1:12" ht="16">
      <c r="A15" s="53"/>
      <c r="C15" s="22"/>
      <c r="D15" s="27"/>
      <c r="E15" s="18"/>
    </row>
    <row r="16" spans="1:12">
      <c r="C16" s="22"/>
      <c r="D16" s="27"/>
      <c r="E16" s="18"/>
      <c r="F16" s="22"/>
      <c r="G16" s="22"/>
    </row>
    <row r="17" spans="3:7">
      <c r="C17" s="22"/>
      <c r="D17" s="26"/>
      <c r="E17" s="18"/>
      <c r="F17" s="22"/>
      <c r="G17" s="22"/>
    </row>
    <row r="18" spans="3:7">
      <c r="C18" s="22"/>
      <c r="D18" s="26"/>
      <c r="E18" s="18"/>
      <c r="F18" s="22"/>
      <c r="G18" s="22"/>
    </row>
    <row r="19" spans="3:7">
      <c r="C19" s="22"/>
      <c r="D19" s="26"/>
      <c r="E19" s="18"/>
      <c r="F19" s="22"/>
      <c r="G19" s="22"/>
    </row>
    <row r="20" spans="3:7">
      <c r="C20" s="22"/>
      <c r="D20" s="16"/>
      <c r="E20" s="18"/>
      <c r="F20" s="22"/>
      <c r="G20" s="22"/>
    </row>
  </sheetData>
  <mergeCells count="3">
    <mergeCell ref="A7:I7"/>
    <mergeCell ref="A6:I6"/>
    <mergeCell ref="G8:I8"/>
  </mergeCells>
  <phoneticPr fontId="0" type="noConversion"/>
  <printOptions horizontalCentered="1"/>
  <pageMargins left="0.74803149606299213" right="0.74803149606299213" top="0.78740157480314965" bottom="0.59055118110236227" header="0.31496062992125984" footer="0.31496062992125984"/>
  <pageSetup paperSize="9" orientation="portrait" horizontalDpi="0" verticalDpi="0"/>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sheetPr>
  <dimension ref="A1:L56"/>
  <sheetViews>
    <sheetView zoomScale="94" zoomScaleNormal="75" zoomScalePageLayoutView="75" workbookViewId="0">
      <selection activeCell="F58" sqref="F58"/>
    </sheetView>
  </sheetViews>
  <sheetFormatPr baseColWidth="10" defaultColWidth="8.83203125" defaultRowHeight="15"/>
  <cols>
    <col min="1" max="1" width="5.1640625" customWidth="1"/>
    <col min="2" max="2" width="22.5" customWidth="1"/>
    <col min="3" max="3" width="37" style="35" customWidth="1"/>
    <col min="4" max="4" width="30.1640625" style="35" customWidth="1"/>
    <col min="5" max="5" width="6.83203125" customWidth="1"/>
    <col min="6" max="6" width="10.5" customWidth="1"/>
    <col min="7" max="7" width="16" style="159" customWidth="1"/>
    <col min="8" max="8" width="9.6640625" customWidth="1"/>
  </cols>
  <sheetData>
    <row r="1" spans="1:12" ht="16">
      <c r="A1" s="191" t="str">
        <f>'Date initiale'!C3</f>
        <v>Universitatea de Arhitectură și Urbanism "Ion Mincu" București</v>
      </c>
      <c r="B1" s="191"/>
      <c r="C1" s="283"/>
      <c r="D1" s="285"/>
    </row>
    <row r="2" spans="1:12" ht="16">
      <c r="A2" s="191" t="str">
        <f>'Date initiale'!B4&amp;" "&amp;'Date initiale'!C4</f>
        <v>Facultatea URBANISM</v>
      </c>
      <c r="B2" s="191"/>
      <c r="C2" s="283"/>
      <c r="D2" s="285"/>
    </row>
    <row r="3" spans="1:12" ht="16">
      <c r="A3" s="191" t="str">
        <f>'Date initiale'!B5&amp;" "&amp;'Date initiale'!C5</f>
        <v>Departamentul Proiectare Urbană și Peisagistică</v>
      </c>
      <c r="B3" s="191"/>
      <c r="C3" s="283"/>
      <c r="D3" s="285"/>
    </row>
    <row r="4" spans="1:12">
      <c r="A4" s="117" t="str">
        <f>'Date initiale'!C6&amp;", "&amp;'Date initiale'!C7</f>
        <v>Cerasella CRĂCIUN, Profesor Universitar P3</v>
      </c>
      <c r="B4" s="117"/>
      <c r="C4" s="386"/>
    </row>
    <row r="5" spans="1:12" s="159" customFormat="1">
      <c r="A5" s="117"/>
      <c r="B5" s="117"/>
      <c r="C5" s="386"/>
      <c r="D5" s="35"/>
    </row>
    <row r="6" spans="1:12" ht="16">
      <c r="A6" s="663" t="s">
        <v>108</v>
      </c>
      <c r="B6" s="663"/>
      <c r="C6" s="663"/>
      <c r="D6" s="663"/>
      <c r="E6" s="663"/>
      <c r="F6" s="663"/>
      <c r="G6" s="663"/>
      <c r="H6" s="663"/>
      <c r="I6" s="37"/>
      <c r="J6" s="37"/>
    </row>
    <row r="7" spans="1:12" ht="48" customHeight="1">
      <c r="A7" s="669"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669"/>
      <c r="C7" s="669"/>
      <c r="D7" s="669"/>
      <c r="E7" s="669"/>
      <c r="F7" s="669"/>
      <c r="G7" s="669"/>
      <c r="H7" s="669"/>
      <c r="I7" s="160"/>
      <c r="J7" s="160"/>
    </row>
    <row r="8" spans="1:12" ht="38" customHeight="1">
      <c r="A8" s="59"/>
      <c r="B8" s="59"/>
      <c r="C8" s="387"/>
      <c r="D8" s="387"/>
      <c r="E8" s="677" t="s">
        <v>1243</v>
      </c>
      <c r="F8" s="677"/>
      <c r="G8" s="677"/>
      <c r="H8" s="677"/>
    </row>
    <row r="9" spans="1:12" ht="32">
      <c r="A9" s="374" t="s">
        <v>55</v>
      </c>
      <c r="B9" s="374" t="s">
        <v>82</v>
      </c>
      <c r="C9" s="392" t="s">
        <v>134</v>
      </c>
      <c r="D9" s="392" t="s">
        <v>135</v>
      </c>
      <c r="E9" s="374" t="s">
        <v>74</v>
      </c>
      <c r="F9" s="374" t="s">
        <v>75</v>
      </c>
      <c r="G9" s="395" t="s">
        <v>133</v>
      </c>
      <c r="H9" s="396" t="s">
        <v>145</v>
      </c>
      <c r="J9" s="262"/>
      <c r="K9" s="22"/>
      <c r="L9" s="22"/>
    </row>
    <row r="10" spans="1:12" s="252" customFormat="1">
      <c r="A10" s="287"/>
      <c r="B10" s="287"/>
      <c r="C10" s="362"/>
      <c r="D10" s="362"/>
      <c r="E10" s="287"/>
      <c r="F10" s="287"/>
      <c r="G10" s="397"/>
      <c r="H10" s="398"/>
      <c r="J10" s="262"/>
      <c r="K10" s="22"/>
      <c r="L10" s="22"/>
    </row>
    <row r="11" spans="1:12" s="252" customFormat="1" ht="287" customHeight="1">
      <c r="A11" s="287">
        <v>1</v>
      </c>
      <c r="B11" s="374" t="s">
        <v>340</v>
      </c>
      <c r="C11" s="380" t="s">
        <v>669</v>
      </c>
      <c r="D11" s="362" t="s">
        <v>670</v>
      </c>
      <c r="E11" s="287">
        <v>2019</v>
      </c>
      <c r="F11" s="287" t="s">
        <v>640</v>
      </c>
      <c r="G11" s="397"/>
      <c r="H11" s="398">
        <v>10</v>
      </c>
      <c r="J11" s="262"/>
      <c r="K11" s="22"/>
      <c r="L11" s="22"/>
    </row>
    <row r="12" spans="1:12" s="252" customFormat="1" ht="51" customHeight="1">
      <c r="A12" s="287">
        <v>2</v>
      </c>
      <c r="B12" s="374" t="s">
        <v>340</v>
      </c>
      <c r="C12" s="380" t="s">
        <v>671</v>
      </c>
      <c r="D12" s="362" t="s">
        <v>672</v>
      </c>
      <c r="E12" s="287">
        <v>2019</v>
      </c>
      <c r="F12" s="287" t="s">
        <v>641</v>
      </c>
      <c r="G12" s="397"/>
      <c r="H12" s="398">
        <v>10</v>
      </c>
      <c r="J12" s="262"/>
      <c r="K12" s="22"/>
      <c r="L12" s="22"/>
    </row>
    <row r="13" spans="1:12" s="252" customFormat="1" ht="65" customHeight="1">
      <c r="A13" s="287">
        <v>3</v>
      </c>
      <c r="B13" s="379" t="s">
        <v>340</v>
      </c>
      <c r="C13" s="380" t="s">
        <v>708</v>
      </c>
      <c r="D13" s="380" t="s">
        <v>709</v>
      </c>
      <c r="E13" s="382">
        <v>2018</v>
      </c>
      <c r="F13" s="382" t="s">
        <v>642</v>
      </c>
      <c r="G13" s="404"/>
      <c r="H13" s="405">
        <v>8</v>
      </c>
      <c r="J13" s="262"/>
      <c r="K13" s="22"/>
      <c r="L13" s="22"/>
    </row>
    <row r="14" spans="1:12" s="252" customFormat="1" ht="80">
      <c r="A14" s="287">
        <v>4</v>
      </c>
      <c r="B14" s="374" t="s">
        <v>340</v>
      </c>
      <c r="C14" s="380" t="s">
        <v>673</v>
      </c>
      <c r="D14" s="362" t="s">
        <v>674</v>
      </c>
      <c r="E14" s="287">
        <v>2018</v>
      </c>
      <c r="F14" s="287" t="s">
        <v>643</v>
      </c>
      <c r="G14" s="397"/>
      <c r="H14" s="398">
        <v>8</v>
      </c>
      <c r="J14" s="262"/>
      <c r="K14" s="22"/>
      <c r="L14" s="22"/>
    </row>
    <row r="15" spans="1:12" s="252" customFormat="1" ht="48">
      <c r="A15" s="287">
        <v>5</v>
      </c>
      <c r="B15" s="374" t="s">
        <v>340</v>
      </c>
      <c r="C15" s="380" t="s">
        <v>675</v>
      </c>
      <c r="D15" s="362" t="s">
        <v>676</v>
      </c>
      <c r="E15" s="287">
        <v>2018</v>
      </c>
      <c r="F15" s="287" t="s">
        <v>362</v>
      </c>
      <c r="G15" s="397"/>
      <c r="H15" s="398">
        <v>3</v>
      </c>
      <c r="J15" s="262"/>
      <c r="K15" s="22"/>
      <c r="L15" s="22"/>
    </row>
    <row r="16" spans="1:12" s="252" customFormat="1" ht="108" customHeight="1">
      <c r="A16" s="287">
        <v>6</v>
      </c>
      <c r="B16" s="374" t="s">
        <v>340</v>
      </c>
      <c r="C16" s="380" t="s">
        <v>677</v>
      </c>
      <c r="D16" s="362" t="s">
        <v>678</v>
      </c>
      <c r="E16" s="287">
        <v>2018</v>
      </c>
      <c r="F16" s="287" t="s">
        <v>362</v>
      </c>
      <c r="G16" s="397"/>
      <c r="H16" s="398">
        <v>6</v>
      </c>
      <c r="J16" s="262"/>
      <c r="K16" s="22"/>
      <c r="L16" s="22"/>
    </row>
    <row r="17" spans="1:12" s="252" customFormat="1" ht="100" customHeight="1">
      <c r="A17" s="287">
        <v>7</v>
      </c>
      <c r="B17" s="399" t="s">
        <v>679</v>
      </c>
      <c r="C17" s="380" t="s">
        <v>680</v>
      </c>
      <c r="D17" s="362" t="s">
        <v>681</v>
      </c>
      <c r="E17" s="287">
        <v>2018</v>
      </c>
      <c r="F17" s="287" t="s">
        <v>851</v>
      </c>
      <c r="G17" s="397"/>
      <c r="H17" s="398">
        <v>1.66</v>
      </c>
      <c r="J17" s="262"/>
      <c r="K17" s="22"/>
      <c r="L17" s="22"/>
    </row>
    <row r="18" spans="1:12" s="252" customFormat="1" ht="68" customHeight="1">
      <c r="A18" s="287">
        <v>8</v>
      </c>
      <c r="B18" s="379" t="s">
        <v>682</v>
      </c>
      <c r="C18" s="380" t="s">
        <v>683</v>
      </c>
      <c r="D18" s="362" t="s">
        <v>684</v>
      </c>
      <c r="E18" s="287">
        <v>2017</v>
      </c>
      <c r="F18" s="287" t="s">
        <v>644</v>
      </c>
      <c r="G18" s="397"/>
      <c r="H18" s="398">
        <v>5</v>
      </c>
      <c r="J18" s="262"/>
      <c r="K18" s="22"/>
      <c r="L18" s="22"/>
    </row>
    <row r="19" spans="1:12" s="252" customFormat="1" ht="120" customHeight="1">
      <c r="A19" s="287">
        <v>10</v>
      </c>
      <c r="B19" s="379" t="s">
        <v>682</v>
      </c>
      <c r="C19" s="380" t="s">
        <v>659</v>
      </c>
      <c r="D19" s="362" t="s">
        <v>685</v>
      </c>
      <c r="E19" s="287">
        <v>2016</v>
      </c>
      <c r="F19" s="287" t="s">
        <v>645</v>
      </c>
      <c r="G19" s="397"/>
      <c r="H19" s="398">
        <v>5</v>
      </c>
      <c r="J19" s="262"/>
      <c r="K19" s="22"/>
      <c r="L19" s="22"/>
    </row>
    <row r="20" spans="1:12" s="252" customFormat="1" ht="96">
      <c r="A20" s="287">
        <v>13</v>
      </c>
      <c r="B20" s="379" t="s">
        <v>686</v>
      </c>
      <c r="C20" s="380" t="s">
        <v>668</v>
      </c>
      <c r="D20" s="362" t="s">
        <v>687</v>
      </c>
      <c r="E20" s="287">
        <v>2015</v>
      </c>
      <c r="F20" s="287" t="s">
        <v>852</v>
      </c>
      <c r="G20" s="397"/>
      <c r="H20" s="398">
        <v>5</v>
      </c>
      <c r="J20" s="262"/>
      <c r="K20" s="22"/>
      <c r="L20" s="22"/>
    </row>
    <row r="21" spans="1:12" s="252" customFormat="1" ht="80">
      <c r="A21" s="287">
        <v>14</v>
      </c>
      <c r="B21" s="374" t="s">
        <v>785</v>
      </c>
      <c r="C21" s="380" t="s">
        <v>787</v>
      </c>
      <c r="D21" s="362" t="s">
        <v>791</v>
      </c>
      <c r="E21" s="406">
        <v>2015</v>
      </c>
      <c r="F21" s="423" t="s">
        <v>834</v>
      </c>
      <c r="G21" s="397"/>
      <c r="H21" s="398">
        <v>4</v>
      </c>
      <c r="J21" s="262"/>
      <c r="K21" s="22"/>
      <c r="L21" s="22"/>
    </row>
    <row r="22" spans="1:12" s="252" customFormat="1" ht="71" customHeight="1">
      <c r="A22" s="287">
        <v>15</v>
      </c>
      <c r="B22" s="381" t="s">
        <v>340</v>
      </c>
      <c r="C22" s="380" t="s">
        <v>688</v>
      </c>
      <c r="D22" s="362" t="s">
        <v>689</v>
      </c>
      <c r="E22" s="287">
        <v>2015</v>
      </c>
      <c r="F22" s="287" t="s">
        <v>646</v>
      </c>
      <c r="G22" s="397"/>
      <c r="H22" s="398">
        <v>8</v>
      </c>
      <c r="J22" s="262"/>
      <c r="K22" s="22"/>
      <c r="L22" s="22"/>
    </row>
    <row r="23" spans="1:12" ht="32" customHeight="1">
      <c r="A23" s="361">
        <v>16</v>
      </c>
      <c r="B23" s="287" t="s">
        <v>507</v>
      </c>
      <c r="C23" s="372" t="s">
        <v>666</v>
      </c>
      <c r="D23" s="389" t="s">
        <v>502</v>
      </c>
      <c r="E23" s="361">
        <v>2014</v>
      </c>
      <c r="F23" s="363"/>
      <c r="G23" s="364" t="s">
        <v>240</v>
      </c>
      <c r="H23" s="365">
        <v>7.5</v>
      </c>
      <c r="J23" s="262"/>
      <c r="K23" s="291"/>
      <c r="L23" s="22"/>
    </row>
    <row r="24" spans="1:12" ht="32">
      <c r="A24" s="287">
        <v>17</v>
      </c>
      <c r="B24" s="367" t="s">
        <v>508</v>
      </c>
      <c r="C24" s="366" t="s">
        <v>667</v>
      </c>
      <c r="D24" s="390" t="s">
        <v>502</v>
      </c>
      <c r="E24" s="367">
        <v>2016</v>
      </c>
      <c r="F24" s="368"/>
      <c r="G24" s="364" t="s">
        <v>239</v>
      </c>
      <c r="H24" s="369">
        <v>7.5</v>
      </c>
      <c r="J24" s="262"/>
      <c r="K24" s="22"/>
      <c r="L24" s="22"/>
    </row>
    <row r="25" spans="1:12" ht="80">
      <c r="A25" s="287">
        <f>A24+1</f>
        <v>18</v>
      </c>
      <c r="B25" s="381" t="s">
        <v>340</v>
      </c>
      <c r="C25" s="380" t="s">
        <v>690</v>
      </c>
      <c r="D25" s="360" t="s">
        <v>385</v>
      </c>
      <c r="E25" s="364">
        <v>2009</v>
      </c>
      <c r="F25" s="364"/>
      <c r="G25" s="288" t="s">
        <v>386</v>
      </c>
      <c r="H25" s="385">
        <v>10</v>
      </c>
      <c r="I25" s="25"/>
      <c r="J25" s="262"/>
      <c r="K25" s="22"/>
      <c r="L25" s="22"/>
    </row>
    <row r="26" spans="1:12" ht="48">
      <c r="A26" s="287">
        <f t="shared" ref="A26" si="0">A25+1</f>
        <v>19</v>
      </c>
      <c r="B26" s="385" t="s">
        <v>340</v>
      </c>
      <c r="C26" s="380" t="s">
        <v>665</v>
      </c>
      <c r="D26" s="380" t="s">
        <v>398</v>
      </c>
      <c r="E26" s="382">
        <v>2015</v>
      </c>
      <c r="F26" s="407" t="s">
        <v>387</v>
      </c>
      <c r="G26" s="407"/>
      <c r="H26" s="408">
        <v>3</v>
      </c>
      <c r="I26" s="25"/>
    </row>
    <row r="27" spans="1:12" s="159" customFormat="1" ht="80">
      <c r="A27" s="287">
        <v>20</v>
      </c>
      <c r="B27" s="381" t="s">
        <v>340</v>
      </c>
      <c r="C27" s="380" t="s">
        <v>665</v>
      </c>
      <c r="D27" s="380" t="s">
        <v>710</v>
      </c>
      <c r="E27" s="382">
        <v>2015</v>
      </c>
      <c r="F27" s="407" t="s">
        <v>388</v>
      </c>
      <c r="G27" s="407"/>
      <c r="H27" s="408">
        <v>3</v>
      </c>
      <c r="I27" s="25"/>
    </row>
    <row r="28" spans="1:12" s="252" customFormat="1" ht="114" customHeight="1">
      <c r="A28" s="287">
        <v>21</v>
      </c>
      <c r="B28" s="381" t="s">
        <v>340</v>
      </c>
      <c r="C28" s="380" t="s">
        <v>704</v>
      </c>
      <c r="D28" s="362" t="s">
        <v>648</v>
      </c>
      <c r="E28" s="287">
        <v>2014</v>
      </c>
      <c r="F28" s="370" t="s">
        <v>389</v>
      </c>
      <c r="G28" s="370"/>
      <c r="H28" s="371">
        <v>8</v>
      </c>
      <c r="I28" s="25"/>
    </row>
    <row r="29" spans="1:12" s="252" customFormat="1" ht="112">
      <c r="A29" s="287">
        <v>22</v>
      </c>
      <c r="B29" s="381" t="s">
        <v>340</v>
      </c>
      <c r="C29" s="380" t="s">
        <v>705</v>
      </c>
      <c r="D29" s="362" t="s">
        <v>649</v>
      </c>
      <c r="E29" s="287">
        <v>2014</v>
      </c>
      <c r="F29" s="370" t="s">
        <v>390</v>
      </c>
      <c r="G29" s="370"/>
      <c r="H29" s="371">
        <v>8</v>
      </c>
      <c r="I29" s="25"/>
    </row>
    <row r="30" spans="1:12" s="252" customFormat="1" ht="108" customHeight="1">
      <c r="A30" s="287">
        <v>23</v>
      </c>
      <c r="B30" s="381" t="s">
        <v>340</v>
      </c>
      <c r="C30" s="380" t="s">
        <v>691</v>
      </c>
      <c r="D30" s="362" t="s">
        <v>650</v>
      </c>
      <c r="E30" s="287">
        <v>2014</v>
      </c>
      <c r="F30" s="370" t="s">
        <v>391</v>
      </c>
      <c r="G30" s="370"/>
      <c r="H30" s="371">
        <v>3</v>
      </c>
      <c r="I30" s="25"/>
    </row>
    <row r="31" spans="1:12" s="252" customFormat="1" ht="110" customHeight="1">
      <c r="A31" s="287">
        <v>24</v>
      </c>
      <c r="B31" s="381" t="s">
        <v>340</v>
      </c>
      <c r="C31" s="380" t="s">
        <v>692</v>
      </c>
      <c r="D31" s="380" t="s">
        <v>711</v>
      </c>
      <c r="E31" s="382">
        <v>2014</v>
      </c>
      <c r="F31" s="407" t="s">
        <v>391</v>
      </c>
      <c r="G31" s="407"/>
      <c r="H31" s="408">
        <v>3</v>
      </c>
      <c r="I31" s="25"/>
    </row>
    <row r="32" spans="1:12" s="252" customFormat="1" ht="115" customHeight="1">
      <c r="A32" s="287">
        <v>25</v>
      </c>
      <c r="B32" s="381" t="s">
        <v>340</v>
      </c>
      <c r="C32" s="380" t="s">
        <v>693</v>
      </c>
      <c r="D32" s="380" t="s">
        <v>711</v>
      </c>
      <c r="E32" s="382">
        <v>2014</v>
      </c>
      <c r="F32" s="407" t="s">
        <v>391</v>
      </c>
      <c r="G32" s="407"/>
      <c r="H32" s="408">
        <v>3</v>
      </c>
      <c r="I32" s="25"/>
    </row>
    <row r="33" spans="1:9" s="252" customFormat="1" ht="67" customHeight="1">
      <c r="A33" s="287">
        <v>26</v>
      </c>
      <c r="B33" s="382" t="s">
        <v>694</v>
      </c>
      <c r="C33" s="380" t="s">
        <v>660</v>
      </c>
      <c r="D33" s="362" t="s">
        <v>661</v>
      </c>
      <c r="E33" s="287">
        <v>2013</v>
      </c>
      <c r="F33" s="370" t="s">
        <v>651</v>
      </c>
      <c r="G33" s="370"/>
      <c r="H33" s="371">
        <v>2.5</v>
      </c>
      <c r="I33" s="25"/>
    </row>
    <row r="34" spans="1:9" s="252" customFormat="1" ht="183" customHeight="1">
      <c r="A34" s="287">
        <v>27</v>
      </c>
      <c r="B34" s="379" t="s">
        <v>346</v>
      </c>
      <c r="C34" s="380" t="s">
        <v>712</v>
      </c>
      <c r="D34" s="372" t="s">
        <v>713</v>
      </c>
      <c r="E34" s="382">
        <v>2013</v>
      </c>
      <c r="F34" s="409" t="s">
        <v>853</v>
      </c>
      <c r="G34" s="407"/>
      <c r="H34" s="408">
        <v>1</v>
      </c>
      <c r="I34" s="25"/>
    </row>
    <row r="35" spans="1:9" s="252" customFormat="1" ht="101" customHeight="1">
      <c r="A35" s="287">
        <v>28</v>
      </c>
      <c r="B35" s="381" t="s">
        <v>340</v>
      </c>
      <c r="C35" s="380" t="s">
        <v>695</v>
      </c>
      <c r="D35" s="380" t="s">
        <v>714</v>
      </c>
      <c r="E35" s="382">
        <v>2013</v>
      </c>
      <c r="F35" s="407" t="s">
        <v>392</v>
      </c>
      <c r="G35" s="407"/>
      <c r="H35" s="408">
        <v>3</v>
      </c>
      <c r="I35" s="25"/>
    </row>
    <row r="36" spans="1:9" s="252" customFormat="1" ht="101" customHeight="1">
      <c r="A36" s="287">
        <v>29</v>
      </c>
      <c r="B36" s="374" t="s">
        <v>784</v>
      </c>
      <c r="C36" s="380" t="s">
        <v>797</v>
      </c>
      <c r="D36" s="380" t="s">
        <v>798</v>
      </c>
      <c r="E36" s="424">
        <v>2013</v>
      </c>
      <c r="F36" s="423" t="s">
        <v>389</v>
      </c>
      <c r="G36" s="407"/>
      <c r="H36" s="408">
        <v>5</v>
      </c>
      <c r="I36" s="25"/>
    </row>
    <row r="37" spans="1:9" s="252" customFormat="1" ht="102" customHeight="1">
      <c r="A37" s="287">
        <v>30</v>
      </c>
      <c r="B37" s="374" t="s">
        <v>346</v>
      </c>
      <c r="C37" s="380" t="s">
        <v>696</v>
      </c>
      <c r="D37" s="400" t="s">
        <v>697</v>
      </c>
      <c r="E37" s="361">
        <v>2013</v>
      </c>
      <c r="F37" s="401" t="s">
        <v>854</v>
      </c>
      <c r="G37" s="370"/>
      <c r="H37" s="371">
        <v>3</v>
      </c>
      <c r="I37" s="25"/>
    </row>
    <row r="38" spans="1:9" s="252" customFormat="1" ht="65" customHeight="1">
      <c r="A38" s="287">
        <v>31</v>
      </c>
      <c r="B38" s="379" t="s">
        <v>346</v>
      </c>
      <c r="C38" s="380" t="s">
        <v>698</v>
      </c>
      <c r="D38" s="372" t="s">
        <v>715</v>
      </c>
      <c r="E38" s="384">
        <v>2013</v>
      </c>
      <c r="F38" s="401" t="s">
        <v>854</v>
      </c>
      <c r="G38" s="407"/>
      <c r="H38" s="408">
        <v>1</v>
      </c>
      <c r="I38" s="25"/>
    </row>
    <row r="39" spans="1:9" s="252" customFormat="1" ht="50" customHeight="1">
      <c r="A39" s="287">
        <v>32</v>
      </c>
      <c r="B39" s="379" t="s">
        <v>346</v>
      </c>
      <c r="C39" s="380" t="s">
        <v>716</v>
      </c>
      <c r="D39" s="372" t="s">
        <v>717</v>
      </c>
      <c r="E39" s="384">
        <v>2015</v>
      </c>
      <c r="F39" s="410" t="s">
        <v>855</v>
      </c>
      <c r="G39" s="407"/>
      <c r="H39" s="408">
        <v>1</v>
      </c>
      <c r="I39" s="25"/>
    </row>
    <row r="40" spans="1:9" s="252" customFormat="1" ht="87" customHeight="1">
      <c r="A40" s="287">
        <v>33</v>
      </c>
      <c r="B40" s="379" t="s">
        <v>346</v>
      </c>
      <c r="C40" s="380" t="s">
        <v>718</v>
      </c>
      <c r="D40" s="372" t="s">
        <v>719</v>
      </c>
      <c r="E40" s="384">
        <v>2014</v>
      </c>
      <c r="F40" s="438" t="s">
        <v>856</v>
      </c>
      <c r="G40" s="407"/>
      <c r="H40" s="408">
        <v>1</v>
      </c>
      <c r="I40" s="25"/>
    </row>
    <row r="41" spans="1:9" s="252" customFormat="1" ht="32">
      <c r="A41" s="287">
        <v>34</v>
      </c>
      <c r="B41" s="381" t="s">
        <v>340</v>
      </c>
      <c r="C41" s="380" t="s">
        <v>706</v>
      </c>
      <c r="D41" s="391" t="s">
        <v>652</v>
      </c>
      <c r="E41" s="287">
        <v>2012</v>
      </c>
      <c r="F41" s="370" t="s">
        <v>394</v>
      </c>
      <c r="G41" s="370"/>
      <c r="H41" s="371">
        <v>3</v>
      </c>
      <c r="I41" s="25"/>
    </row>
    <row r="42" spans="1:9" s="252" customFormat="1" ht="53" customHeight="1">
      <c r="A42" s="287">
        <v>35</v>
      </c>
      <c r="B42" s="381" t="s">
        <v>340</v>
      </c>
      <c r="C42" s="380" t="s">
        <v>699</v>
      </c>
      <c r="D42" s="391" t="s">
        <v>652</v>
      </c>
      <c r="E42" s="287">
        <v>2012</v>
      </c>
      <c r="F42" s="370" t="s">
        <v>394</v>
      </c>
      <c r="G42" s="370"/>
      <c r="H42" s="371">
        <v>6</v>
      </c>
      <c r="I42" s="25"/>
    </row>
    <row r="43" spans="1:9" s="252" customFormat="1" ht="78" customHeight="1">
      <c r="A43" s="287">
        <v>36</v>
      </c>
      <c r="B43" s="381" t="s">
        <v>340</v>
      </c>
      <c r="C43" s="380" t="s">
        <v>658</v>
      </c>
      <c r="D43" s="392" t="s">
        <v>656</v>
      </c>
      <c r="E43" s="287">
        <v>2012</v>
      </c>
      <c r="F43" s="370" t="s">
        <v>393</v>
      </c>
      <c r="G43" s="370"/>
      <c r="H43" s="371">
        <v>3</v>
      </c>
      <c r="I43" s="25"/>
    </row>
    <row r="44" spans="1:9" s="252" customFormat="1" ht="104" customHeight="1">
      <c r="A44" s="287">
        <v>37</v>
      </c>
      <c r="B44" s="374" t="s">
        <v>849</v>
      </c>
      <c r="C44" s="380" t="s">
        <v>751</v>
      </c>
      <c r="D44" s="362" t="s">
        <v>806</v>
      </c>
      <c r="E44" s="406">
        <v>2011</v>
      </c>
      <c r="F44" s="423" t="s">
        <v>831</v>
      </c>
      <c r="G44" s="370"/>
      <c r="H44" s="371">
        <v>1.42</v>
      </c>
      <c r="I44" s="25"/>
    </row>
    <row r="45" spans="1:9" s="252" customFormat="1" ht="111" customHeight="1">
      <c r="A45" s="287">
        <v>38</v>
      </c>
      <c r="B45" s="374" t="s">
        <v>346</v>
      </c>
      <c r="C45" s="378" t="s">
        <v>703</v>
      </c>
      <c r="D45" s="362" t="s">
        <v>653</v>
      </c>
      <c r="E45" s="287">
        <v>2010</v>
      </c>
      <c r="F45" s="370" t="s">
        <v>850</v>
      </c>
      <c r="G45" s="370"/>
      <c r="H45" s="371">
        <v>3</v>
      </c>
      <c r="I45" s="25"/>
    </row>
    <row r="46" spans="1:9" s="252" customFormat="1" ht="117" customHeight="1">
      <c r="A46" s="287">
        <v>39</v>
      </c>
      <c r="B46" s="374" t="s">
        <v>346</v>
      </c>
      <c r="C46" s="378" t="s">
        <v>657</v>
      </c>
      <c r="D46" s="362" t="s">
        <v>654</v>
      </c>
      <c r="E46" s="287">
        <v>2010</v>
      </c>
      <c r="F46" s="370" t="s">
        <v>830</v>
      </c>
      <c r="G46" s="370"/>
      <c r="H46" s="371">
        <v>3</v>
      </c>
      <c r="I46" s="25"/>
    </row>
    <row r="47" spans="1:9" s="252" customFormat="1" ht="79" customHeight="1">
      <c r="A47" s="287">
        <v>40</v>
      </c>
      <c r="B47" s="381" t="s">
        <v>340</v>
      </c>
      <c r="C47" s="380" t="s">
        <v>707</v>
      </c>
      <c r="D47" s="380" t="s">
        <v>720</v>
      </c>
      <c r="E47" s="382">
        <v>2009</v>
      </c>
      <c r="F47" s="407" t="s">
        <v>400</v>
      </c>
      <c r="G47" s="407"/>
      <c r="H47" s="408">
        <v>3</v>
      </c>
      <c r="I47" s="25"/>
    </row>
    <row r="48" spans="1:9" s="252" customFormat="1" ht="80">
      <c r="A48" s="287">
        <v>41</v>
      </c>
      <c r="B48" s="381" t="s">
        <v>340</v>
      </c>
      <c r="C48" s="380" t="s">
        <v>700</v>
      </c>
      <c r="D48" s="380" t="s">
        <v>721</v>
      </c>
      <c r="E48" s="382">
        <v>2009</v>
      </c>
      <c r="F48" s="407" t="s">
        <v>395</v>
      </c>
      <c r="G48" s="407"/>
      <c r="H48" s="408">
        <v>3</v>
      </c>
      <c r="I48" s="25"/>
    </row>
    <row r="49" spans="1:9" s="252" customFormat="1" ht="48">
      <c r="A49" s="287">
        <v>42</v>
      </c>
      <c r="B49" s="381" t="s">
        <v>340</v>
      </c>
      <c r="C49" s="380" t="s">
        <v>662</v>
      </c>
      <c r="D49" s="362" t="s">
        <v>663</v>
      </c>
      <c r="E49" s="287">
        <v>2009</v>
      </c>
      <c r="F49" s="370" t="s">
        <v>396</v>
      </c>
      <c r="G49" s="370"/>
      <c r="H49" s="371">
        <v>10</v>
      </c>
      <c r="I49" s="25"/>
    </row>
    <row r="50" spans="1:9" s="252" customFormat="1" ht="80">
      <c r="A50" s="287">
        <v>43</v>
      </c>
      <c r="B50" s="381" t="s">
        <v>340</v>
      </c>
      <c r="C50" s="380" t="s">
        <v>701</v>
      </c>
      <c r="D50" s="362" t="s">
        <v>663</v>
      </c>
      <c r="E50" s="287">
        <v>2009</v>
      </c>
      <c r="F50" s="370" t="s">
        <v>396</v>
      </c>
      <c r="G50" s="370"/>
      <c r="H50" s="371">
        <v>3</v>
      </c>
      <c r="I50" s="25"/>
    </row>
    <row r="51" spans="1:9" s="252" customFormat="1" ht="106" customHeight="1">
      <c r="A51" s="287">
        <v>44</v>
      </c>
      <c r="B51" s="379" t="s">
        <v>346</v>
      </c>
      <c r="C51" s="380" t="s">
        <v>723</v>
      </c>
      <c r="D51" s="380" t="s">
        <v>724</v>
      </c>
      <c r="E51" s="382">
        <v>2008</v>
      </c>
      <c r="F51" s="407" t="s">
        <v>722</v>
      </c>
      <c r="G51" s="407"/>
      <c r="H51" s="408">
        <v>3</v>
      </c>
      <c r="I51" s="25"/>
    </row>
    <row r="52" spans="1:9" s="252" customFormat="1" ht="104" customHeight="1">
      <c r="A52" s="287">
        <v>45</v>
      </c>
      <c r="B52" s="381" t="s">
        <v>340</v>
      </c>
      <c r="C52" s="380" t="s">
        <v>664</v>
      </c>
      <c r="D52" s="380" t="s">
        <v>725</v>
      </c>
      <c r="E52" s="382">
        <v>2008</v>
      </c>
      <c r="F52" s="407" t="s">
        <v>397</v>
      </c>
      <c r="G52" s="407"/>
      <c r="H52" s="408">
        <v>1</v>
      </c>
      <c r="I52" s="25"/>
    </row>
    <row r="53" spans="1:9" s="252" customFormat="1" ht="96">
      <c r="A53" s="287">
        <v>46</v>
      </c>
      <c r="B53" s="381" t="s">
        <v>340</v>
      </c>
      <c r="C53" s="380" t="s">
        <v>702</v>
      </c>
      <c r="D53" s="380" t="s">
        <v>726</v>
      </c>
      <c r="E53" s="382">
        <v>2009</v>
      </c>
      <c r="F53" s="407" t="s">
        <v>399</v>
      </c>
      <c r="G53" s="407"/>
      <c r="H53" s="408">
        <v>1</v>
      </c>
      <c r="I53" s="25"/>
    </row>
    <row r="54" spans="1:9">
      <c r="A54" s="357"/>
      <c r="B54" s="357"/>
      <c r="C54" s="388"/>
      <c r="D54" s="388"/>
      <c r="E54" s="357"/>
      <c r="F54" s="375"/>
      <c r="G54" s="375"/>
      <c r="H54" s="376"/>
    </row>
    <row r="55" spans="1:9" ht="22" customHeight="1">
      <c r="A55" s="168"/>
      <c r="B55" s="168"/>
      <c r="C55" s="377"/>
      <c r="D55" s="377"/>
      <c r="E55" s="168"/>
      <c r="F55" s="169"/>
      <c r="G55" s="402" t="str">
        <f>"Total "&amp;LEFT(A7,4)</f>
        <v>Total I11b</v>
      </c>
      <c r="H55" s="403">
        <f>SUM(H10:H54)</f>
        <v>190.57999999999998</v>
      </c>
    </row>
    <row r="56" spans="1:9" ht="16">
      <c r="A56" s="28"/>
      <c r="B56" s="28"/>
      <c r="C56" s="393"/>
      <c r="D56" s="393"/>
      <c r="E56" s="28"/>
      <c r="F56" s="28"/>
      <c r="G56" s="28"/>
      <c r="H56" s="28"/>
    </row>
  </sheetData>
  <mergeCells count="3">
    <mergeCell ref="A6:H6"/>
    <mergeCell ref="A7:H7"/>
    <mergeCell ref="E8:H8"/>
  </mergeCells>
  <phoneticPr fontId="0" type="noConversion"/>
  <printOptions horizontalCentered="1"/>
  <pageMargins left="0.74803149606299213" right="0.74803149606299213" top="0.78740157480314965" bottom="0.59055118110236227" header="0.31496062992125984" footer="0.31496062992125984"/>
  <pageSetup paperSize="9" orientation="portrait" horizontalDpi="0" verticalDpi="0"/>
  <extLst>
    <ext xmlns:mx="http://schemas.microsoft.com/office/mac/excel/2008/main" uri="{64002731-A6B0-56B0-2670-7721B7C09600}">
      <mx:PLV Mode="0" OnePage="0" WScale="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sheetPr>
  <dimension ref="A1:I63"/>
  <sheetViews>
    <sheetView zoomScale="89" zoomScaleNormal="75" zoomScalePageLayoutView="75" workbookViewId="0">
      <selection activeCell="G58" sqref="G58"/>
    </sheetView>
  </sheetViews>
  <sheetFormatPr baseColWidth="10" defaultColWidth="8.83203125" defaultRowHeight="15"/>
  <cols>
    <col min="1" max="1" width="5.1640625" style="169" customWidth="1"/>
    <col min="2" max="2" width="22.1640625" style="431" customWidth="1"/>
    <col min="3" max="3" width="35.6640625" style="418" customWidth="1"/>
    <col min="4" max="4" width="38.83203125" style="418" customWidth="1"/>
    <col min="5" max="5" width="6.83203125" style="422" customWidth="1"/>
    <col min="6" max="6" width="14.33203125" style="422" customWidth="1"/>
    <col min="7" max="7" width="9.6640625" style="414" customWidth="1"/>
  </cols>
  <sheetData>
    <row r="1" spans="1:9">
      <c r="A1" s="621" t="str">
        <f>'Date initiale'!C3</f>
        <v>Universitatea de Arhitectură și Urbanism "Ion Mincu" București</v>
      </c>
      <c r="B1" s="430"/>
      <c r="C1" s="283"/>
    </row>
    <row r="2" spans="1:9">
      <c r="A2" s="621" t="str">
        <f>'Date initiale'!B4&amp;" "&amp;'Date initiale'!C4</f>
        <v>Facultatea URBANISM</v>
      </c>
      <c r="B2" s="430"/>
      <c r="C2" s="283"/>
    </row>
    <row r="3" spans="1:9">
      <c r="A3" s="621" t="str">
        <f>'Date initiale'!B5&amp;" "&amp;'Date initiale'!C5</f>
        <v>Departamentul Proiectare Urbană și Peisagistică</v>
      </c>
      <c r="B3" s="430"/>
      <c r="C3" s="283"/>
    </row>
    <row r="4" spans="1:9">
      <c r="A4" s="169" t="str">
        <f>'Date initiale'!C6&amp;", "&amp;'Date initiale'!C7</f>
        <v>Cerasella CRĂCIUN, Profesor Universitar P3</v>
      </c>
      <c r="C4" s="428"/>
    </row>
    <row r="5" spans="1:9" s="159" customFormat="1">
      <c r="A5" s="169"/>
      <c r="B5" s="431"/>
      <c r="C5" s="428"/>
      <c r="D5" s="418"/>
      <c r="E5" s="422"/>
      <c r="F5" s="422"/>
      <c r="G5" s="414"/>
    </row>
    <row r="6" spans="1:9" ht="16">
      <c r="A6" s="678" t="s">
        <v>108</v>
      </c>
      <c r="B6" s="678"/>
      <c r="C6" s="678"/>
      <c r="D6" s="678"/>
      <c r="E6" s="678"/>
      <c r="F6" s="678"/>
      <c r="G6" s="678"/>
    </row>
    <row r="7" spans="1:9" ht="16">
      <c r="A7" s="669" t="str">
        <f>'Descriere indicatori'!B14&amp;"c. "&amp;'Descriere indicatori'!C16</f>
        <v>I11c. Susţinere comunicare publică în cadrul conferinţelor, colocviilor, seminariilor internaţionale/naţionale</v>
      </c>
      <c r="B7" s="669"/>
      <c r="C7" s="669"/>
      <c r="D7" s="669"/>
      <c r="E7" s="669"/>
      <c r="F7" s="669"/>
      <c r="G7" s="669"/>
      <c r="H7" s="160"/>
    </row>
    <row r="8" spans="1:9" s="252" customFormat="1" ht="16">
      <c r="A8" s="622"/>
      <c r="B8" s="345"/>
      <c r="C8" s="345"/>
      <c r="D8" s="345"/>
      <c r="E8" s="345"/>
      <c r="F8" s="345"/>
      <c r="G8" s="345"/>
      <c r="H8" s="160"/>
    </row>
    <row r="9" spans="1:9" s="159" customFormat="1" ht="16">
      <c r="A9" s="622"/>
      <c r="B9" s="284"/>
      <c r="C9" s="415"/>
      <c r="D9" s="679" t="s">
        <v>1241</v>
      </c>
      <c r="E9" s="679"/>
      <c r="F9" s="679"/>
      <c r="G9" s="679"/>
      <c r="H9" s="158"/>
    </row>
    <row r="10" spans="1:9" ht="32">
      <c r="A10" s="287" t="s">
        <v>55</v>
      </c>
      <c r="B10" s="374" t="s">
        <v>82</v>
      </c>
      <c r="C10" s="392" t="s">
        <v>72</v>
      </c>
      <c r="D10" s="374" t="s">
        <v>73</v>
      </c>
      <c r="E10" s="374" t="s">
        <v>74</v>
      </c>
      <c r="F10" s="374" t="s">
        <v>75</v>
      </c>
      <c r="G10" s="396" t="s">
        <v>145</v>
      </c>
      <c r="I10" s="262"/>
    </row>
    <row r="11" spans="1:9" s="252" customFormat="1">
      <c r="A11" s="287"/>
      <c r="B11" s="374"/>
      <c r="C11" s="362"/>
      <c r="D11" s="362"/>
      <c r="E11" s="287"/>
      <c r="F11" s="287"/>
      <c r="G11" s="398"/>
      <c r="I11" s="262"/>
    </row>
    <row r="12" spans="1:9" s="252" customFormat="1" ht="91" customHeight="1">
      <c r="A12" s="287">
        <v>1</v>
      </c>
      <c r="B12" s="412" t="s">
        <v>346</v>
      </c>
      <c r="C12" s="380" t="s">
        <v>727</v>
      </c>
      <c r="D12" s="362" t="s">
        <v>730</v>
      </c>
      <c r="E12" s="287">
        <v>2018</v>
      </c>
      <c r="F12" s="287" t="s">
        <v>729</v>
      </c>
      <c r="G12" s="398">
        <v>3</v>
      </c>
      <c r="I12" s="262"/>
    </row>
    <row r="13" spans="1:9" s="252" customFormat="1" ht="96">
      <c r="A13" s="287">
        <v>2</v>
      </c>
      <c r="B13" s="412" t="s">
        <v>346</v>
      </c>
      <c r="C13" s="380" t="s">
        <v>732</v>
      </c>
      <c r="D13" s="392" t="s">
        <v>731</v>
      </c>
      <c r="E13" s="287">
        <v>2018</v>
      </c>
      <c r="F13" s="423" t="s">
        <v>830</v>
      </c>
      <c r="G13" s="398">
        <v>3</v>
      </c>
      <c r="I13" s="262"/>
    </row>
    <row r="14" spans="1:9" ht="167" customHeight="1">
      <c r="A14" s="406">
        <v>3</v>
      </c>
      <c r="B14" s="412" t="s">
        <v>346</v>
      </c>
      <c r="C14" s="380" t="s">
        <v>733</v>
      </c>
      <c r="D14" s="362" t="s">
        <v>735</v>
      </c>
      <c r="E14" s="406">
        <v>2017</v>
      </c>
      <c r="F14" s="423" t="s">
        <v>362</v>
      </c>
      <c r="G14" s="436">
        <v>3</v>
      </c>
    </row>
    <row r="15" spans="1:9" s="252" customFormat="1" ht="96">
      <c r="A15" s="406">
        <v>4</v>
      </c>
      <c r="B15" s="379" t="s">
        <v>783</v>
      </c>
      <c r="C15" s="380" t="s">
        <v>416</v>
      </c>
      <c r="D15" s="362" t="s">
        <v>734</v>
      </c>
      <c r="E15" s="406">
        <v>2016</v>
      </c>
      <c r="F15" s="423" t="s">
        <v>645</v>
      </c>
      <c r="G15" s="436">
        <v>2.5</v>
      </c>
    </row>
    <row r="16" spans="1:9" s="252" customFormat="1" ht="96">
      <c r="A16" s="406">
        <v>5</v>
      </c>
      <c r="B16" s="412" t="s">
        <v>346</v>
      </c>
      <c r="C16" s="380" t="s">
        <v>728</v>
      </c>
      <c r="D16" s="362" t="s">
        <v>736</v>
      </c>
      <c r="E16" s="406">
        <v>2016</v>
      </c>
      <c r="F16" s="423" t="s">
        <v>831</v>
      </c>
      <c r="G16" s="436">
        <v>5</v>
      </c>
    </row>
    <row r="17" spans="1:7" s="252" customFormat="1" ht="48">
      <c r="A17" s="406">
        <v>6</v>
      </c>
      <c r="B17" s="432" t="s">
        <v>409</v>
      </c>
      <c r="C17" s="380" t="s">
        <v>738</v>
      </c>
      <c r="D17" s="362" t="s">
        <v>737</v>
      </c>
      <c r="E17" s="406">
        <v>2016</v>
      </c>
      <c r="F17" s="423">
        <v>43704</v>
      </c>
      <c r="G17" s="436">
        <v>3</v>
      </c>
    </row>
    <row r="18" spans="1:7" s="252" customFormat="1" ht="64">
      <c r="A18" s="406">
        <v>7</v>
      </c>
      <c r="B18" s="432" t="s">
        <v>409</v>
      </c>
      <c r="C18" s="380" t="s">
        <v>739</v>
      </c>
      <c r="D18" s="362" t="s">
        <v>737</v>
      </c>
      <c r="E18" s="406">
        <v>2016</v>
      </c>
      <c r="F18" s="423">
        <v>43705</v>
      </c>
      <c r="G18" s="436">
        <v>3</v>
      </c>
    </row>
    <row r="19" spans="1:7" s="252" customFormat="1" ht="64">
      <c r="A19" s="406">
        <v>8</v>
      </c>
      <c r="B19" s="374" t="s">
        <v>786</v>
      </c>
      <c r="C19" s="378" t="s">
        <v>740</v>
      </c>
      <c r="D19" s="362" t="s">
        <v>788</v>
      </c>
      <c r="E19" s="406">
        <v>2016</v>
      </c>
      <c r="F19" s="423" t="s">
        <v>832</v>
      </c>
      <c r="G19" s="436">
        <v>1.5</v>
      </c>
    </row>
    <row r="20" spans="1:7" s="252" customFormat="1" ht="74" customHeight="1">
      <c r="A20" s="406">
        <v>9</v>
      </c>
      <c r="B20" s="432" t="s">
        <v>409</v>
      </c>
      <c r="C20" s="380" t="s">
        <v>741</v>
      </c>
      <c r="D20" s="362" t="s">
        <v>789</v>
      </c>
      <c r="E20" s="406">
        <v>2016</v>
      </c>
      <c r="F20" s="423" t="s">
        <v>833</v>
      </c>
      <c r="G20" s="436">
        <v>3</v>
      </c>
    </row>
    <row r="21" spans="1:7" s="252" customFormat="1" ht="80">
      <c r="A21" s="406">
        <v>10</v>
      </c>
      <c r="B21" s="374" t="s">
        <v>346</v>
      </c>
      <c r="C21" s="380" t="s">
        <v>742</v>
      </c>
      <c r="D21" s="362" t="s">
        <v>790</v>
      </c>
      <c r="E21" s="406">
        <v>2015</v>
      </c>
      <c r="F21" s="423" t="s">
        <v>655</v>
      </c>
      <c r="G21" s="436">
        <v>5</v>
      </c>
    </row>
    <row r="22" spans="1:7" s="252" customFormat="1" ht="128">
      <c r="A22" s="406">
        <v>13</v>
      </c>
      <c r="B22" s="374" t="s">
        <v>346</v>
      </c>
      <c r="C22" s="380" t="s">
        <v>793</v>
      </c>
      <c r="D22" s="362" t="s">
        <v>792</v>
      </c>
      <c r="E22" s="406">
        <v>2015</v>
      </c>
      <c r="F22" s="423" t="s">
        <v>646</v>
      </c>
      <c r="G22" s="436">
        <v>5</v>
      </c>
    </row>
    <row r="23" spans="1:7" s="252" customFormat="1" ht="80" customHeight="1">
      <c r="A23" s="406">
        <v>14</v>
      </c>
      <c r="B23" s="374" t="s">
        <v>346</v>
      </c>
      <c r="C23" s="380" t="s">
        <v>743</v>
      </c>
      <c r="D23" s="362" t="s">
        <v>794</v>
      </c>
      <c r="E23" s="406">
        <v>2015</v>
      </c>
      <c r="F23" s="423" t="s">
        <v>835</v>
      </c>
      <c r="G23" s="436">
        <v>3</v>
      </c>
    </row>
    <row r="24" spans="1:7" s="252" customFormat="1" ht="48">
      <c r="A24" s="406">
        <v>15</v>
      </c>
      <c r="B24" s="374" t="s">
        <v>346</v>
      </c>
      <c r="C24" s="380" t="s">
        <v>1242</v>
      </c>
      <c r="D24" s="362" t="s">
        <v>795</v>
      </c>
      <c r="E24" s="406">
        <v>2015</v>
      </c>
      <c r="F24" s="423" t="s">
        <v>647</v>
      </c>
      <c r="G24" s="436">
        <v>5</v>
      </c>
    </row>
    <row r="25" spans="1:7" s="252" customFormat="1" ht="62" customHeight="1">
      <c r="A25" s="406">
        <v>16</v>
      </c>
      <c r="B25" s="374" t="s">
        <v>346</v>
      </c>
      <c r="C25" s="380" t="s">
        <v>744</v>
      </c>
      <c r="D25" s="362" t="s">
        <v>796</v>
      </c>
      <c r="E25" s="406">
        <v>2014</v>
      </c>
      <c r="F25" s="423" t="s">
        <v>389</v>
      </c>
      <c r="G25" s="436">
        <v>3</v>
      </c>
    </row>
    <row r="26" spans="1:7" s="252" customFormat="1" ht="61" customHeight="1">
      <c r="A26" s="406">
        <v>17</v>
      </c>
      <c r="B26" s="374" t="s">
        <v>346</v>
      </c>
      <c r="C26" s="380" t="s">
        <v>745</v>
      </c>
      <c r="D26" s="362" t="s">
        <v>800</v>
      </c>
      <c r="E26" s="406">
        <v>2013</v>
      </c>
      <c r="F26" s="423" t="s">
        <v>836</v>
      </c>
      <c r="G26" s="436">
        <v>3</v>
      </c>
    </row>
    <row r="27" spans="1:7" s="252" customFormat="1" ht="48">
      <c r="A27" s="406">
        <v>18</v>
      </c>
      <c r="B27" s="374" t="s">
        <v>346</v>
      </c>
      <c r="C27" s="380" t="s">
        <v>746</v>
      </c>
      <c r="D27" s="362" t="s">
        <v>799</v>
      </c>
      <c r="E27" s="406">
        <v>2013</v>
      </c>
      <c r="F27" s="423" t="s">
        <v>837</v>
      </c>
      <c r="G27" s="436">
        <v>3</v>
      </c>
    </row>
    <row r="28" spans="1:7" s="252" customFormat="1" ht="87" customHeight="1">
      <c r="A28" s="406">
        <v>19</v>
      </c>
      <c r="B28" s="374" t="s">
        <v>346</v>
      </c>
      <c r="C28" s="380" t="s">
        <v>747</v>
      </c>
      <c r="D28" s="362" t="s">
        <v>801</v>
      </c>
      <c r="E28" s="406">
        <v>2013</v>
      </c>
      <c r="F28" s="423" t="s">
        <v>838</v>
      </c>
      <c r="G28" s="436">
        <v>3</v>
      </c>
    </row>
    <row r="29" spans="1:7" s="252" customFormat="1" ht="106" customHeight="1">
      <c r="A29" s="406">
        <v>20</v>
      </c>
      <c r="B29" s="374" t="s">
        <v>346</v>
      </c>
      <c r="C29" s="380" t="s">
        <v>748</v>
      </c>
      <c r="D29" s="362" t="s">
        <v>803</v>
      </c>
      <c r="E29" s="406">
        <v>2013</v>
      </c>
      <c r="F29" s="423" t="s">
        <v>802</v>
      </c>
      <c r="G29" s="436">
        <v>3</v>
      </c>
    </row>
    <row r="30" spans="1:7" s="252" customFormat="1" ht="64">
      <c r="A30" s="406">
        <v>25</v>
      </c>
      <c r="B30" s="374" t="s">
        <v>346</v>
      </c>
      <c r="C30" s="380" t="s">
        <v>749</v>
      </c>
      <c r="D30" s="362" t="s">
        <v>804</v>
      </c>
      <c r="E30" s="406">
        <v>2013</v>
      </c>
      <c r="F30" s="423" t="s">
        <v>410</v>
      </c>
      <c r="G30" s="436">
        <v>3</v>
      </c>
    </row>
    <row r="31" spans="1:7" s="252" customFormat="1" ht="61" customHeight="1">
      <c r="A31" s="406">
        <v>26</v>
      </c>
      <c r="B31" s="374" t="s">
        <v>346</v>
      </c>
      <c r="C31" s="380" t="s">
        <v>750</v>
      </c>
      <c r="D31" s="362" t="s">
        <v>805</v>
      </c>
      <c r="E31" s="406">
        <v>2013</v>
      </c>
      <c r="F31" s="423" t="s">
        <v>839</v>
      </c>
      <c r="G31" s="436">
        <v>3</v>
      </c>
    </row>
    <row r="32" spans="1:7" s="252" customFormat="1" ht="81" customHeight="1">
      <c r="A32" s="406">
        <v>28</v>
      </c>
      <c r="B32" s="354" t="s">
        <v>781</v>
      </c>
      <c r="C32" s="380" t="s">
        <v>752</v>
      </c>
      <c r="D32" s="362" t="s">
        <v>753</v>
      </c>
      <c r="E32" s="406">
        <v>2011</v>
      </c>
      <c r="F32" s="423" t="s">
        <v>362</v>
      </c>
      <c r="G32" s="436">
        <v>1</v>
      </c>
    </row>
    <row r="33" spans="1:7" s="252" customFormat="1" ht="96">
      <c r="A33" s="406">
        <v>29</v>
      </c>
      <c r="B33" s="374" t="s">
        <v>782</v>
      </c>
      <c r="C33" s="380" t="s">
        <v>807</v>
      </c>
      <c r="D33" s="380" t="s">
        <v>808</v>
      </c>
      <c r="E33" s="406">
        <v>2011</v>
      </c>
      <c r="F33" s="425" t="s">
        <v>840</v>
      </c>
      <c r="G33" s="436">
        <v>0.83</v>
      </c>
    </row>
    <row r="34" spans="1:7" s="252" customFormat="1" ht="48">
      <c r="A34" s="406">
        <v>30</v>
      </c>
      <c r="B34" s="374" t="s">
        <v>346</v>
      </c>
      <c r="C34" s="380" t="s">
        <v>754</v>
      </c>
      <c r="D34" s="362" t="s">
        <v>809</v>
      </c>
      <c r="E34" s="406">
        <v>2011</v>
      </c>
      <c r="F34" s="423" t="s">
        <v>362</v>
      </c>
      <c r="G34" s="436">
        <v>3</v>
      </c>
    </row>
    <row r="35" spans="1:7" s="252" customFormat="1" ht="64">
      <c r="A35" s="406">
        <v>31</v>
      </c>
      <c r="B35" s="374" t="s">
        <v>346</v>
      </c>
      <c r="C35" s="380" t="s">
        <v>755</v>
      </c>
      <c r="D35" s="380" t="s">
        <v>810</v>
      </c>
      <c r="E35" s="406">
        <v>2011</v>
      </c>
      <c r="F35" s="423" t="s">
        <v>841</v>
      </c>
      <c r="G35" s="436">
        <v>3</v>
      </c>
    </row>
    <row r="36" spans="1:7" s="252" customFormat="1" ht="80">
      <c r="A36" s="406">
        <v>32</v>
      </c>
      <c r="B36" s="374" t="s">
        <v>346</v>
      </c>
      <c r="C36" s="380" t="s">
        <v>756</v>
      </c>
      <c r="D36" s="362" t="s">
        <v>811</v>
      </c>
      <c r="E36" s="406">
        <v>2010</v>
      </c>
      <c r="F36" s="423" t="s">
        <v>842</v>
      </c>
      <c r="G36" s="436">
        <v>3</v>
      </c>
    </row>
    <row r="37" spans="1:7" s="252" customFormat="1" ht="112">
      <c r="A37" s="406">
        <v>33</v>
      </c>
      <c r="B37" s="374" t="s">
        <v>346</v>
      </c>
      <c r="C37" s="380" t="s">
        <v>757</v>
      </c>
      <c r="D37" s="362" t="s">
        <v>812</v>
      </c>
      <c r="E37" s="406">
        <v>2010</v>
      </c>
      <c r="F37" s="423" t="s">
        <v>843</v>
      </c>
      <c r="G37" s="436">
        <v>3</v>
      </c>
    </row>
    <row r="38" spans="1:7" s="252" customFormat="1" ht="152" customHeight="1">
      <c r="A38" s="406">
        <v>34</v>
      </c>
      <c r="B38" s="374" t="s">
        <v>346</v>
      </c>
      <c r="C38" s="416" t="s">
        <v>758</v>
      </c>
      <c r="D38" s="362" t="s">
        <v>813</v>
      </c>
      <c r="E38" s="406">
        <v>2010</v>
      </c>
      <c r="F38" s="423" t="s">
        <v>844</v>
      </c>
      <c r="G38" s="436">
        <v>5</v>
      </c>
    </row>
    <row r="39" spans="1:7" s="252" customFormat="1" ht="96" customHeight="1">
      <c r="A39" s="406">
        <v>35</v>
      </c>
      <c r="B39" s="374" t="s">
        <v>346</v>
      </c>
      <c r="C39" s="380" t="s">
        <v>759</v>
      </c>
      <c r="D39" s="362" t="s">
        <v>814</v>
      </c>
      <c r="E39" s="406">
        <v>2010</v>
      </c>
      <c r="F39" s="423" t="s">
        <v>411</v>
      </c>
      <c r="G39" s="436">
        <v>3</v>
      </c>
    </row>
    <row r="40" spans="1:7" s="252" customFormat="1" ht="55" customHeight="1">
      <c r="A40" s="406">
        <v>36</v>
      </c>
      <c r="B40" s="374" t="s">
        <v>780</v>
      </c>
      <c r="C40" s="380" t="s">
        <v>761</v>
      </c>
      <c r="D40" s="362" t="s">
        <v>815</v>
      </c>
      <c r="E40" s="406">
        <v>2010</v>
      </c>
      <c r="F40" s="423" t="s">
        <v>411</v>
      </c>
      <c r="G40" s="436">
        <v>1.5</v>
      </c>
    </row>
    <row r="41" spans="1:7" s="252" customFormat="1" ht="48">
      <c r="A41" s="406">
        <v>37</v>
      </c>
      <c r="B41" s="374" t="s">
        <v>340</v>
      </c>
      <c r="C41" s="380" t="s">
        <v>760</v>
      </c>
      <c r="D41" s="362" t="s">
        <v>816</v>
      </c>
      <c r="E41" s="406">
        <v>2010</v>
      </c>
      <c r="F41" s="423" t="s">
        <v>412</v>
      </c>
      <c r="G41" s="436">
        <v>3</v>
      </c>
    </row>
    <row r="42" spans="1:7" s="252" customFormat="1" ht="80">
      <c r="A42" s="406">
        <v>39</v>
      </c>
      <c r="B42" s="374" t="s">
        <v>346</v>
      </c>
      <c r="C42" s="380" t="s">
        <v>762</v>
      </c>
      <c r="D42" s="362" t="s">
        <v>817</v>
      </c>
      <c r="E42" s="406">
        <v>2010</v>
      </c>
      <c r="F42" s="423" t="s">
        <v>763</v>
      </c>
      <c r="G42" s="436">
        <v>3</v>
      </c>
    </row>
    <row r="43" spans="1:7" s="252" customFormat="1" ht="112">
      <c r="A43" s="406">
        <v>40</v>
      </c>
      <c r="B43" s="374" t="s">
        <v>346</v>
      </c>
      <c r="C43" s="380" t="s">
        <v>766</v>
      </c>
      <c r="D43" s="362" t="s">
        <v>818</v>
      </c>
      <c r="E43" s="406">
        <v>2009</v>
      </c>
      <c r="F43" s="423" t="s">
        <v>764</v>
      </c>
      <c r="G43" s="436">
        <v>3</v>
      </c>
    </row>
    <row r="44" spans="1:7" s="252" customFormat="1" ht="64">
      <c r="A44" s="406">
        <v>41</v>
      </c>
      <c r="B44" s="374" t="s">
        <v>346</v>
      </c>
      <c r="C44" s="380" t="s">
        <v>767</v>
      </c>
      <c r="D44" s="362" t="s">
        <v>819</v>
      </c>
      <c r="E44" s="406">
        <v>2009</v>
      </c>
      <c r="F44" s="423" t="s">
        <v>765</v>
      </c>
      <c r="G44" s="436">
        <v>3</v>
      </c>
    </row>
    <row r="45" spans="1:7" s="252" customFormat="1" ht="64">
      <c r="A45" s="406">
        <v>43</v>
      </c>
      <c r="B45" s="374" t="s">
        <v>346</v>
      </c>
      <c r="C45" s="380" t="s">
        <v>768</v>
      </c>
      <c r="D45" s="362" t="s">
        <v>820</v>
      </c>
      <c r="E45" s="406">
        <v>2009</v>
      </c>
      <c r="F45" s="423" t="s">
        <v>845</v>
      </c>
      <c r="G45" s="436">
        <v>5</v>
      </c>
    </row>
    <row r="46" spans="1:7" s="252" customFormat="1" ht="96">
      <c r="A46" s="406">
        <v>44</v>
      </c>
      <c r="B46" s="374" t="s">
        <v>346</v>
      </c>
      <c r="C46" s="380" t="s">
        <v>769</v>
      </c>
      <c r="D46" s="362" t="s">
        <v>821</v>
      </c>
      <c r="E46" s="406">
        <v>2009</v>
      </c>
      <c r="F46" s="423" t="s">
        <v>846</v>
      </c>
      <c r="G46" s="436">
        <v>3</v>
      </c>
    </row>
    <row r="47" spans="1:7" s="252" customFormat="1" ht="67" customHeight="1">
      <c r="A47" s="406">
        <v>46</v>
      </c>
      <c r="B47" s="374" t="s">
        <v>346</v>
      </c>
      <c r="C47" s="380" t="s">
        <v>770</v>
      </c>
      <c r="D47" s="362" t="s">
        <v>822</v>
      </c>
      <c r="E47" s="406">
        <v>2009</v>
      </c>
      <c r="F47" s="423" t="s">
        <v>413</v>
      </c>
      <c r="G47" s="436">
        <v>3</v>
      </c>
    </row>
    <row r="48" spans="1:7" s="252" customFormat="1" ht="74" customHeight="1">
      <c r="A48" s="406">
        <v>47</v>
      </c>
      <c r="B48" s="374" t="s">
        <v>779</v>
      </c>
      <c r="C48" s="380" t="s">
        <v>827</v>
      </c>
      <c r="D48" s="362" t="s">
        <v>823</v>
      </c>
      <c r="E48" s="406">
        <v>2009</v>
      </c>
      <c r="F48" s="423" t="s">
        <v>413</v>
      </c>
      <c r="G48" s="436">
        <v>1.5</v>
      </c>
    </row>
    <row r="49" spans="1:7" s="252" customFormat="1" ht="105" customHeight="1">
      <c r="A49" s="406">
        <v>48</v>
      </c>
      <c r="B49" s="374" t="s">
        <v>346</v>
      </c>
      <c r="C49" s="380" t="s">
        <v>771</v>
      </c>
      <c r="D49" s="362" t="s">
        <v>824</v>
      </c>
      <c r="E49" s="406">
        <v>2009</v>
      </c>
      <c r="F49" s="423" t="s">
        <v>847</v>
      </c>
      <c r="G49" s="436">
        <v>3</v>
      </c>
    </row>
    <row r="50" spans="1:7" s="252" customFormat="1" ht="80">
      <c r="A50" s="406">
        <v>49</v>
      </c>
      <c r="B50" s="374" t="s">
        <v>346</v>
      </c>
      <c r="C50" s="380" t="s">
        <v>826</v>
      </c>
      <c r="D50" s="362" t="s">
        <v>825</v>
      </c>
      <c r="E50" s="406">
        <v>2007</v>
      </c>
      <c r="F50" s="423" t="s">
        <v>414</v>
      </c>
      <c r="G50" s="436">
        <v>3</v>
      </c>
    </row>
    <row r="51" spans="1:7" s="252" customFormat="1" ht="45" customHeight="1">
      <c r="A51" s="406">
        <v>50</v>
      </c>
      <c r="B51" s="374" t="s">
        <v>346</v>
      </c>
      <c r="C51" s="380" t="s">
        <v>772</v>
      </c>
      <c r="D51" s="362" t="s">
        <v>828</v>
      </c>
      <c r="E51" s="406">
        <v>2007</v>
      </c>
      <c r="F51" s="423" t="s">
        <v>835</v>
      </c>
      <c r="G51" s="436">
        <v>3</v>
      </c>
    </row>
    <row r="52" spans="1:7" s="252" customFormat="1" ht="96" customHeight="1">
      <c r="A52" s="406">
        <v>51</v>
      </c>
      <c r="B52" s="374" t="s">
        <v>346</v>
      </c>
      <c r="C52" s="380" t="s">
        <v>773</v>
      </c>
      <c r="D52" s="362" t="s">
        <v>774</v>
      </c>
      <c r="E52" s="406">
        <v>2007</v>
      </c>
      <c r="F52" s="423" t="s">
        <v>415</v>
      </c>
      <c r="G52" s="436">
        <v>3</v>
      </c>
    </row>
    <row r="53" spans="1:7" s="252" customFormat="1" ht="48">
      <c r="A53" s="406">
        <v>52</v>
      </c>
      <c r="B53" s="374" t="s">
        <v>346</v>
      </c>
      <c r="C53" s="380" t="s">
        <v>775</v>
      </c>
      <c r="D53" s="362" t="s">
        <v>829</v>
      </c>
      <c r="E53" s="406">
        <v>2006</v>
      </c>
      <c r="F53" s="423" t="s">
        <v>848</v>
      </c>
      <c r="G53" s="436">
        <v>3</v>
      </c>
    </row>
    <row r="54" spans="1:7" s="252" customFormat="1" ht="48">
      <c r="A54" s="406">
        <v>53</v>
      </c>
      <c r="B54" s="374" t="s">
        <v>346</v>
      </c>
      <c r="C54" s="380" t="s">
        <v>776</v>
      </c>
      <c r="D54" s="362" t="s">
        <v>829</v>
      </c>
      <c r="E54" s="406">
        <v>2006</v>
      </c>
      <c r="F54" s="423" t="s">
        <v>848</v>
      </c>
      <c r="G54" s="436">
        <v>3</v>
      </c>
    </row>
    <row r="55" spans="1:7" s="252" customFormat="1" ht="48">
      <c r="A55" s="406">
        <v>54</v>
      </c>
      <c r="B55" s="374" t="s">
        <v>346</v>
      </c>
      <c r="C55" s="380" t="s">
        <v>777</v>
      </c>
      <c r="D55" s="362" t="s">
        <v>778</v>
      </c>
      <c r="E55" s="406">
        <v>2006</v>
      </c>
      <c r="F55" s="423" t="s">
        <v>848</v>
      </c>
      <c r="G55" s="436">
        <v>3</v>
      </c>
    </row>
    <row r="56" spans="1:7">
      <c r="A56" s="406"/>
      <c r="B56" s="374"/>
      <c r="C56" s="362"/>
      <c r="D56" s="362"/>
      <c r="E56" s="287"/>
      <c r="F56" s="370"/>
      <c r="G56" s="371"/>
    </row>
    <row r="57" spans="1:7" ht="16" thickBot="1">
      <c r="A57" s="189"/>
      <c r="C57" s="429"/>
      <c r="D57" s="419"/>
      <c r="E57" s="426"/>
      <c r="F57" s="427" t="str">
        <f>"Total "&amp;LEFT(A7,4)</f>
        <v>Total I11c</v>
      </c>
      <c r="G57" s="437">
        <f>SUM(G11:G56)</f>
        <v>134.82999999999998</v>
      </c>
    </row>
    <row r="58" spans="1:7">
      <c r="D58" s="420"/>
    </row>
    <row r="59" spans="1:7">
      <c r="D59" s="420"/>
    </row>
    <row r="60" spans="1:7">
      <c r="B60" s="433"/>
      <c r="D60" s="420"/>
    </row>
    <row r="61" spans="1:7">
      <c r="B61" s="433"/>
      <c r="D61" s="420"/>
    </row>
    <row r="62" spans="1:7">
      <c r="B62" s="434"/>
      <c r="D62" s="421"/>
    </row>
    <row r="63" spans="1:7">
      <c r="B63" s="435"/>
    </row>
  </sheetData>
  <mergeCells count="3">
    <mergeCell ref="A6:G6"/>
    <mergeCell ref="A7:G7"/>
    <mergeCell ref="D9:G9"/>
  </mergeCells>
  <phoneticPr fontId="0" type="noConversion"/>
  <printOptions horizontalCentered="1"/>
  <pageMargins left="0.74803149606299213" right="0.74803149606299213" top="0.78740157480314965" bottom="0.59055118110236227" header="0.31496062992125984" footer="0.31496062992125984"/>
  <pageSetup paperSize="9" orientation="portrait" horizontalDpi="0" verticalDpi="0"/>
  <extLst>
    <ext xmlns:mx="http://schemas.microsoft.com/office/mac/excel/2008/main" uri="{64002731-A6B0-56B0-2670-7721B7C09600}">
      <mx:PLV Mode="0" OnePage="0" WScale="0"/>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6"/>
  </sheetPr>
  <dimension ref="A1:K22"/>
  <sheetViews>
    <sheetView topLeftCell="C4" workbookViewId="0">
      <selection activeCell="A7" sqref="A7:H7"/>
    </sheetView>
  </sheetViews>
  <sheetFormatPr baseColWidth="10" defaultColWidth="8.83203125" defaultRowHeight="15"/>
  <cols>
    <col min="1" max="1" width="5.1640625" customWidth="1"/>
    <col min="2" max="2" width="10.5" customWidth="1"/>
    <col min="3" max="3" width="43.1640625" customWidth="1"/>
    <col min="4" max="4" width="24" customWidth="1"/>
    <col min="5" max="5" width="14.33203125" customWidth="1"/>
    <col min="6" max="6" width="11.83203125" style="159" customWidth="1"/>
    <col min="7" max="7" width="10" customWidth="1"/>
    <col min="8" max="8" width="9.6640625" customWidth="1"/>
  </cols>
  <sheetData>
    <row r="1" spans="1:11" ht="16">
      <c r="A1" s="191" t="str">
        <f>'Date initiale'!C3</f>
        <v>Universitatea de Arhitectură și Urbanism "Ion Mincu" București</v>
      </c>
      <c r="B1" s="191"/>
      <c r="C1" s="191"/>
      <c r="D1" s="17"/>
      <c r="E1" s="17"/>
      <c r="F1" s="17"/>
    </row>
    <row r="2" spans="1:11" ht="16">
      <c r="A2" s="191" t="str">
        <f>'Date initiale'!B4&amp;" "&amp;'Date initiale'!C4</f>
        <v>Facultatea URBANISM</v>
      </c>
      <c r="B2" s="191"/>
      <c r="C2" s="191"/>
      <c r="D2" s="17"/>
      <c r="E2" s="17"/>
      <c r="F2" s="17"/>
    </row>
    <row r="3" spans="1:11" ht="16">
      <c r="A3" s="191" t="str">
        <f>'Date initiale'!B5&amp;" "&amp;'Date initiale'!C5</f>
        <v>Departamentul Proiectare Urbană și Peisagistică</v>
      </c>
      <c r="B3" s="191"/>
      <c r="C3" s="191"/>
      <c r="D3" s="17"/>
      <c r="E3" s="17"/>
      <c r="F3" s="17"/>
    </row>
    <row r="4" spans="1:11" ht="16">
      <c r="A4" s="192" t="str">
        <f>'Date initiale'!C6&amp;", "&amp;'Date initiale'!C7</f>
        <v>Cerasella CRĂCIUN, Profesor Universitar P3</v>
      </c>
      <c r="B4" s="192"/>
      <c r="C4" s="192"/>
      <c r="D4" s="17"/>
      <c r="E4" s="17"/>
      <c r="F4" s="17"/>
    </row>
    <row r="5" spans="1:11" s="159" customFormat="1" ht="16">
      <c r="A5" s="192"/>
      <c r="B5" s="192"/>
      <c r="C5" s="192"/>
      <c r="D5" s="17"/>
      <c r="E5" s="17"/>
      <c r="F5" s="17"/>
    </row>
    <row r="6" spans="1:11" ht="16">
      <c r="A6" s="663" t="s">
        <v>108</v>
      </c>
      <c r="B6" s="663"/>
      <c r="C6" s="663"/>
      <c r="D6" s="663"/>
      <c r="E6" s="663"/>
      <c r="F6" s="663"/>
      <c r="G6" s="663"/>
      <c r="H6" s="663"/>
    </row>
    <row r="7" spans="1:11" ht="50.25" customHeight="1">
      <c r="A7" s="669"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669"/>
      <c r="C7" s="669"/>
      <c r="D7" s="669"/>
      <c r="E7" s="669"/>
      <c r="F7" s="669"/>
      <c r="G7" s="669"/>
      <c r="H7" s="669"/>
      <c r="I7" s="31"/>
      <c r="K7" s="31"/>
    </row>
    <row r="8" spans="1:11" ht="17" thickBot="1">
      <c r="A8" s="52"/>
      <c r="B8" s="52"/>
      <c r="C8" s="52"/>
      <c r="D8" s="52"/>
      <c r="E8" s="52"/>
      <c r="F8" s="52"/>
      <c r="G8" s="52"/>
      <c r="H8" s="52"/>
    </row>
    <row r="9" spans="1:11" ht="46.5" customHeight="1" thickBot="1">
      <c r="A9" s="162" t="s">
        <v>55</v>
      </c>
      <c r="B9" s="170" t="s">
        <v>71</v>
      </c>
      <c r="C9" s="180" t="s">
        <v>69</v>
      </c>
      <c r="D9" s="180" t="s">
        <v>70</v>
      </c>
      <c r="E9" s="170" t="s">
        <v>137</v>
      </c>
      <c r="F9" s="170" t="s">
        <v>136</v>
      </c>
      <c r="G9" s="180" t="s">
        <v>86</v>
      </c>
      <c r="H9" s="181" t="s">
        <v>145</v>
      </c>
      <c r="J9" s="196" t="s">
        <v>107</v>
      </c>
    </row>
    <row r="10" spans="1:11">
      <c r="A10" s="164">
        <v>1</v>
      </c>
      <c r="B10" s="121"/>
      <c r="C10" s="121"/>
      <c r="D10" s="121"/>
      <c r="E10" s="121"/>
      <c r="F10" s="121"/>
      <c r="G10" s="121"/>
      <c r="H10" s="228"/>
      <c r="J10" s="197" t="s">
        <v>158</v>
      </c>
      <c r="K10" s="247" t="s">
        <v>230</v>
      </c>
    </row>
    <row r="11" spans="1:11">
      <c r="A11" s="178">
        <f>A10+1</f>
        <v>2</v>
      </c>
      <c r="B11" s="122"/>
      <c r="C11" s="122"/>
      <c r="D11" s="122"/>
      <c r="E11" s="122"/>
      <c r="F11" s="122"/>
      <c r="G11" s="122"/>
      <c r="H11" s="223"/>
      <c r="J11" s="55"/>
    </row>
    <row r="12" spans="1:11">
      <c r="A12" s="178">
        <f t="shared" ref="A12:A19" si="0">A11+1</f>
        <v>3</v>
      </c>
      <c r="B12" s="122"/>
      <c r="C12" s="122"/>
      <c r="D12" s="122"/>
      <c r="E12" s="122"/>
      <c r="F12" s="122"/>
      <c r="G12" s="122"/>
      <c r="H12" s="223"/>
    </row>
    <row r="13" spans="1:11">
      <c r="A13" s="178">
        <f t="shared" si="0"/>
        <v>4</v>
      </c>
      <c r="B13" s="166"/>
      <c r="C13" s="122"/>
      <c r="D13" s="122"/>
      <c r="E13" s="122"/>
      <c r="F13" s="122"/>
      <c r="G13" s="122"/>
      <c r="H13" s="223"/>
    </row>
    <row r="14" spans="1:11">
      <c r="A14" s="178">
        <f t="shared" si="0"/>
        <v>5</v>
      </c>
      <c r="B14" s="166"/>
      <c r="C14" s="122"/>
      <c r="D14" s="122"/>
      <c r="E14" s="122"/>
      <c r="F14" s="122"/>
      <c r="G14" s="122"/>
      <c r="H14" s="223"/>
    </row>
    <row r="15" spans="1:11">
      <c r="A15" s="178">
        <f t="shared" si="0"/>
        <v>6</v>
      </c>
      <c r="B15" s="122"/>
      <c r="C15" s="122"/>
      <c r="D15" s="122"/>
      <c r="E15" s="122"/>
      <c r="F15" s="122"/>
      <c r="G15" s="122"/>
      <c r="H15" s="223"/>
    </row>
    <row r="16" spans="1:11" s="159" customFormat="1">
      <c r="A16" s="178">
        <f t="shared" si="0"/>
        <v>7</v>
      </c>
      <c r="B16" s="166"/>
      <c r="C16" s="122"/>
      <c r="D16" s="122"/>
      <c r="E16" s="122"/>
      <c r="F16" s="122"/>
      <c r="G16" s="122"/>
      <c r="H16" s="223"/>
    </row>
    <row r="17" spans="1:8" s="159" customFormat="1">
      <c r="A17" s="178">
        <f t="shared" si="0"/>
        <v>8</v>
      </c>
      <c r="B17" s="122"/>
      <c r="C17" s="122"/>
      <c r="D17" s="122"/>
      <c r="E17" s="122"/>
      <c r="F17" s="122"/>
      <c r="G17" s="122"/>
      <c r="H17" s="223"/>
    </row>
    <row r="18" spans="1:8">
      <c r="A18" s="179">
        <f t="shared" si="0"/>
        <v>9</v>
      </c>
      <c r="B18" s="166"/>
      <c r="C18" s="122"/>
      <c r="D18" s="122"/>
      <c r="E18" s="122"/>
      <c r="F18" s="122"/>
      <c r="G18" s="122"/>
      <c r="H18" s="224"/>
    </row>
    <row r="19" spans="1:8" ht="16" thickBot="1">
      <c r="A19" s="171">
        <f t="shared" si="0"/>
        <v>10</v>
      </c>
      <c r="B19" s="173"/>
      <c r="C19" s="172"/>
      <c r="D19" s="123"/>
      <c r="E19" s="123"/>
      <c r="F19" s="123"/>
      <c r="G19" s="123"/>
      <c r="H19" s="227"/>
    </row>
    <row r="20" spans="1:8" ht="16" thickBot="1">
      <c r="A20" s="233"/>
      <c r="B20" s="169"/>
      <c r="C20" s="169"/>
      <c r="D20" s="169"/>
      <c r="E20" s="169"/>
      <c r="F20" s="169"/>
      <c r="G20" s="137" t="str">
        <f>"Total "&amp;LEFT(A7,3)</f>
        <v>Total I12</v>
      </c>
      <c r="H20" s="138">
        <f>SUM(H10:H19)</f>
        <v>0</v>
      </c>
    </row>
    <row r="22" spans="1:8" ht="53.25" customHeight="1">
      <c r="A22" s="66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665"/>
      <c r="C22" s="665"/>
      <c r="D22" s="665"/>
      <c r="E22" s="665"/>
      <c r="F22" s="665"/>
      <c r="G22" s="665"/>
      <c r="H22" s="665"/>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portrait" horizontalDpi="0"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A1:C10"/>
  <sheetViews>
    <sheetView showGridLines="0" showRowColHeaders="0" zoomScale="130" zoomScaleNormal="130" zoomScalePageLayoutView="130" workbookViewId="0">
      <selection activeCell="C10" sqref="C10"/>
    </sheetView>
  </sheetViews>
  <sheetFormatPr baseColWidth="10" defaultColWidth="8.83203125" defaultRowHeight="15"/>
  <cols>
    <col min="1" max="1" width="8.83203125" style="159"/>
    <col min="2" max="2" width="28.5" customWidth="1"/>
    <col min="3" max="3" width="39" customWidth="1"/>
  </cols>
  <sheetData>
    <row r="1" spans="2:3">
      <c r="B1" s="85" t="s">
        <v>100</v>
      </c>
    </row>
    <row r="3" spans="2:3" ht="34">
      <c r="B3" s="237" t="s">
        <v>90</v>
      </c>
      <c r="C3" s="645" t="s">
        <v>101</v>
      </c>
    </row>
    <row r="4" spans="2:3" ht="16">
      <c r="B4" s="237" t="s">
        <v>91</v>
      </c>
      <c r="C4" s="643" t="s">
        <v>167</v>
      </c>
    </row>
    <row r="5" spans="2:3" ht="16">
      <c r="B5" s="237" t="s">
        <v>92</v>
      </c>
      <c r="C5" s="643" t="s">
        <v>237</v>
      </c>
    </row>
    <row r="6" spans="2:3" ht="16">
      <c r="B6" s="238" t="s">
        <v>95</v>
      </c>
      <c r="C6" s="643" t="s">
        <v>236</v>
      </c>
    </row>
    <row r="7" spans="2:3" ht="16">
      <c r="B7" s="237" t="s">
        <v>161</v>
      </c>
      <c r="C7" s="696" t="s">
        <v>1254</v>
      </c>
    </row>
    <row r="8" spans="2:3" ht="16">
      <c r="B8" s="237" t="s">
        <v>104</v>
      </c>
      <c r="C8" s="643" t="s">
        <v>1255</v>
      </c>
    </row>
    <row r="9" spans="2:3" ht="16">
      <c r="B9" s="239" t="s">
        <v>94</v>
      </c>
      <c r="C9" s="642" t="s">
        <v>479</v>
      </c>
    </row>
    <row r="10" spans="2:3" ht="15" customHeight="1">
      <c r="B10" s="239" t="s">
        <v>93</v>
      </c>
      <c r="C10" s="644" t="s">
        <v>509</v>
      </c>
    </row>
  </sheetData>
  <phoneticPr fontId="0" type="noConversion"/>
  <pageMargins left="0.78740157480314965" right="0.59055118110236227" top="0.78740157480314965" bottom="0.78740157480314965" header="0.31496062992125984" footer="0.31496062992125984"/>
  <pageSetup paperSize="9" orientation="portrait" horizontalDpi="0" verticalDpi="0"/>
  <legacyDrawing r:id="rId1"/>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r:uid="{00000000-0002-0000-0100-000000000000}">
          <x14:formula1>
            <xm:f>liste!$A$6:$A$7</xm:f>
          </x14:formula1>
          <xm:sqref>C8</xm:sqref>
        </x14:dataValidation>
        <x14:dataValidation type="list" allowBlank="1" showInputMessage="1" showErrorMessage="1" promptTitle="Facultatea" prompt="Selectati" xr:uid="{00000000-0002-0000-0100-000001000000}">
          <x14:formula1>
            <xm:f>liste!$A$13:$A$15</xm:f>
          </x14:formula1>
          <xm:sqref>C4</xm:sqref>
        </x14:dataValidation>
      </x14:dataValidations>
    </ext>
    <ext xmlns:mx="http://schemas.microsoft.com/office/mac/excel/2008/main" uri="{64002731-A6B0-56B0-2670-7721B7C09600}">
      <mx:PLV Mode="0" OnePage="0" WScale="0"/>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sheetPr>
  <dimension ref="A1:K19"/>
  <sheetViews>
    <sheetView zoomScale="89" workbookViewId="0">
      <selection activeCell="G9" sqref="G9"/>
    </sheetView>
  </sheetViews>
  <sheetFormatPr baseColWidth="10" defaultColWidth="8.83203125" defaultRowHeight="15"/>
  <cols>
    <col min="1" max="1" width="5.1640625" customWidth="1"/>
    <col min="2" max="2" width="10.5" style="414" customWidth="1"/>
    <col min="3" max="3" width="43.1640625" style="418" customWidth="1"/>
    <col min="4" max="4" width="24" customWidth="1"/>
    <col min="5" max="5" width="14.33203125" customWidth="1"/>
    <col min="6" max="6" width="11.83203125" style="159" customWidth="1"/>
    <col min="7" max="7" width="10" customWidth="1"/>
    <col min="8" max="8" width="9.6640625" customWidth="1"/>
  </cols>
  <sheetData>
    <row r="1" spans="1:11" ht="16">
      <c r="A1" s="191" t="str">
        <f>'Date initiale'!C3</f>
        <v>Universitatea de Arhitectură și Urbanism "Ion Mincu" București</v>
      </c>
      <c r="B1" s="457"/>
      <c r="C1" s="344"/>
      <c r="D1" s="17"/>
    </row>
    <row r="2" spans="1:11" ht="16">
      <c r="A2" s="191" t="str">
        <f>'Date initiale'!B4&amp;" "&amp;'Date initiale'!C4</f>
        <v>Facultatea URBANISM</v>
      </c>
      <c r="B2" s="457"/>
      <c r="C2" s="344"/>
      <c r="D2" s="17"/>
    </row>
    <row r="3" spans="1:11" ht="16">
      <c r="A3" s="191" t="str">
        <f>'Date initiale'!B5&amp;" "&amp;'Date initiale'!C5</f>
        <v>Departamentul Proiectare Urbană și Peisagistică</v>
      </c>
      <c r="B3" s="457"/>
      <c r="C3" s="344"/>
      <c r="D3" s="17"/>
    </row>
    <row r="4" spans="1:11">
      <c r="A4" s="117" t="str">
        <f>'Date initiale'!C6&amp;", "&amp;'Date initiale'!C7</f>
        <v>Cerasella CRĂCIUN, Profesor Universitar P3</v>
      </c>
      <c r="B4" s="496"/>
      <c r="C4" s="428"/>
    </row>
    <row r="5" spans="1:11" s="159" customFormat="1">
      <c r="A5" s="117"/>
      <c r="B5" s="496"/>
      <c r="C5" s="428"/>
    </row>
    <row r="6" spans="1:11" ht="16">
      <c r="A6" s="680" t="s">
        <v>108</v>
      </c>
      <c r="B6" s="680"/>
      <c r="C6" s="680"/>
      <c r="D6" s="680"/>
      <c r="E6" s="680"/>
      <c r="F6" s="680"/>
      <c r="G6" s="680"/>
      <c r="H6" s="680"/>
    </row>
    <row r="7" spans="1:11" ht="36" customHeight="1">
      <c r="A7" s="669"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669"/>
      <c r="C7" s="669"/>
      <c r="D7" s="669"/>
      <c r="E7" s="669"/>
      <c r="F7" s="669"/>
      <c r="G7" s="669"/>
      <c r="H7" s="669"/>
    </row>
    <row r="8" spans="1:11" ht="16">
      <c r="A8" s="52"/>
      <c r="B8" s="52"/>
      <c r="C8" s="497"/>
      <c r="D8" s="52"/>
      <c r="E8" s="52"/>
      <c r="F8" s="681" t="s">
        <v>1240</v>
      </c>
      <c r="G8" s="681"/>
      <c r="H8" s="681"/>
    </row>
    <row r="9" spans="1:11" ht="54" customHeight="1">
      <c r="A9" s="581" t="s">
        <v>55</v>
      </c>
      <c r="B9" s="581" t="s">
        <v>71</v>
      </c>
      <c r="C9" s="620" t="s">
        <v>69</v>
      </c>
      <c r="D9" s="606" t="s">
        <v>70</v>
      </c>
      <c r="E9" s="581" t="s">
        <v>137</v>
      </c>
      <c r="F9" s="581" t="s">
        <v>136</v>
      </c>
      <c r="G9" s="606" t="s">
        <v>86</v>
      </c>
      <c r="H9" s="607" t="s">
        <v>145</v>
      </c>
      <c r="J9" s="262"/>
      <c r="K9" s="22"/>
    </row>
    <row r="10" spans="1:11">
      <c r="A10" s="466"/>
      <c r="B10" s="454"/>
      <c r="C10" s="500"/>
      <c r="D10" s="454"/>
      <c r="E10" s="454"/>
      <c r="F10" s="454"/>
      <c r="G10" s="454"/>
      <c r="H10" s="505"/>
      <c r="J10" s="262"/>
      <c r="K10" s="22"/>
    </row>
    <row r="11" spans="1:11" s="252" customFormat="1" ht="200" customHeight="1">
      <c r="A11" s="466">
        <v>1</v>
      </c>
      <c r="B11" s="466" t="s">
        <v>1006</v>
      </c>
      <c r="C11" s="498" t="s">
        <v>1002</v>
      </c>
      <c r="D11" s="454" t="s">
        <v>995</v>
      </c>
      <c r="E11" s="454" t="s">
        <v>997</v>
      </c>
      <c r="F11" s="454" t="s">
        <v>427</v>
      </c>
      <c r="G11" s="454">
        <v>2016</v>
      </c>
      <c r="H11" s="505">
        <v>10</v>
      </c>
    </row>
    <row r="12" spans="1:11" s="252" customFormat="1" ht="198" customHeight="1">
      <c r="A12" s="466">
        <v>2</v>
      </c>
      <c r="B12" s="466" t="s">
        <v>1007</v>
      </c>
      <c r="C12" s="498" t="s">
        <v>1008</v>
      </c>
      <c r="D12" s="454" t="s">
        <v>995</v>
      </c>
      <c r="E12" s="454" t="s">
        <v>997</v>
      </c>
      <c r="F12" s="454" t="s">
        <v>426</v>
      </c>
      <c r="G12" s="454">
        <v>2017</v>
      </c>
      <c r="H12" s="505">
        <v>10</v>
      </c>
    </row>
    <row r="13" spans="1:11" s="252" customFormat="1" ht="232" customHeight="1">
      <c r="A13" s="466">
        <v>3</v>
      </c>
      <c r="B13" s="454" t="s">
        <v>1004</v>
      </c>
      <c r="C13" s="473" t="s">
        <v>1003</v>
      </c>
      <c r="D13" s="454" t="s">
        <v>870</v>
      </c>
      <c r="E13" s="454" t="s">
        <v>999</v>
      </c>
      <c r="F13" s="454" t="s">
        <v>427</v>
      </c>
      <c r="G13" s="454" t="s">
        <v>998</v>
      </c>
      <c r="H13" s="505">
        <v>10</v>
      </c>
    </row>
    <row r="14" spans="1:11" s="252" customFormat="1" ht="168" customHeight="1">
      <c r="A14" s="466"/>
      <c r="B14" s="454" t="s">
        <v>1005</v>
      </c>
      <c r="C14" s="498" t="s">
        <v>1009</v>
      </c>
      <c r="D14" s="454" t="s">
        <v>1000</v>
      </c>
      <c r="E14" s="454"/>
      <c r="F14" s="454" t="s">
        <v>427</v>
      </c>
      <c r="G14" s="454" t="s">
        <v>998</v>
      </c>
      <c r="H14" s="505">
        <v>10</v>
      </c>
    </row>
    <row r="15" spans="1:11" ht="289" customHeight="1">
      <c r="A15" s="466">
        <v>4</v>
      </c>
      <c r="B15" s="455" t="s">
        <v>996</v>
      </c>
      <c r="C15" s="498" t="s">
        <v>1001</v>
      </c>
      <c r="D15" s="454" t="s">
        <v>994</v>
      </c>
      <c r="E15" s="454" t="s">
        <v>993</v>
      </c>
      <c r="F15" s="454" t="s">
        <v>426</v>
      </c>
      <c r="G15" s="454">
        <v>2019</v>
      </c>
      <c r="H15" s="505">
        <v>10</v>
      </c>
    </row>
    <row r="16" spans="1:11" s="60" customFormat="1">
      <c r="A16" s="510"/>
      <c r="B16" s="511"/>
      <c r="C16" s="512"/>
      <c r="D16" s="513"/>
      <c r="E16" s="513"/>
      <c r="F16" s="513"/>
      <c r="G16" s="513"/>
      <c r="H16" s="509"/>
    </row>
    <row r="17" spans="1:8" ht="16" thickBot="1">
      <c r="A17" s="417"/>
      <c r="B17" s="459"/>
      <c r="C17" s="429"/>
      <c r="D17" s="169"/>
      <c r="E17" s="169"/>
      <c r="F17" s="169"/>
      <c r="G17" s="355" t="str">
        <f>"Total "&amp;LEFT(A7,3)</f>
        <v>Total I13</v>
      </c>
      <c r="H17" s="411">
        <f>SUM(H10:H16)</f>
        <v>50</v>
      </c>
    </row>
    <row r="19" spans="1:8" ht="53.25" customHeight="1">
      <c r="A19" s="66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19" s="665"/>
      <c r="C19" s="665"/>
      <c r="D19" s="665"/>
      <c r="E19" s="665"/>
      <c r="F19" s="665"/>
      <c r="G19" s="665"/>
      <c r="H19" s="665"/>
    </row>
  </sheetData>
  <mergeCells count="4">
    <mergeCell ref="A7:H7"/>
    <mergeCell ref="A6:H6"/>
    <mergeCell ref="A19:H19"/>
    <mergeCell ref="F8:H8"/>
  </mergeCells>
  <phoneticPr fontId="0" type="noConversion"/>
  <printOptions horizontalCentered="1"/>
  <pageMargins left="0.74803149606299213" right="0.74803149606299213" top="0.78740157480314965" bottom="0.59055118110236227" header="0.31496062992125984" footer="0.31496062992125984"/>
  <pageSetup paperSize="9" orientation="portrait" horizontalDpi="0" verticalDpi="0"/>
  <extLst>
    <ext xmlns:mx="http://schemas.microsoft.com/office/mac/excel/2008/main" uri="{64002731-A6B0-56B0-2670-7721B7C09600}">
      <mx:PLV Mode="0" OnePage="0" WScale="0"/>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6"/>
  </sheetPr>
  <dimension ref="A1:K41"/>
  <sheetViews>
    <sheetView topLeftCell="B1" zoomScaleNormal="75" zoomScalePageLayoutView="75" workbookViewId="0">
      <selection activeCell="E24" sqref="E24"/>
    </sheetView>
  </sheetViews>
  <sheetFormatPr baseColWidth="10" defaultColWidth="8.83203125" defaultRowHeight="15"/>
  <cols>
    <col min="1" max="1" width="5.1640625" customWidth="1"/>
    <col min="2" max="2" width="13.6640625" style="414" customWidth="1"/>
    <col min="3" max="3" width="43.1640625" customWidth="1"/>
    <col min="4" max="4" width="24" style="414" customWidth="1"/>
    <col min="5" max="5" width="14.33203125" style="414" customWidth="1"/>
    <col min="6" max="6" width="11.83203125" style="414" customWidth="1"/>
    <col min="7" max="7" width="10" style="414" customWidth="1"/>
    <col min="8" max="8" width="9.6640625" customWidth="1"/>
    <col min="10" max="10" width="10.5" customWidth="1"/>
  </cols>
  <sheetData>
    <row r="1" spans="1:11" ht="16">
      <c r="A1" s="191" t="str">
        <f>'Date initiale'!C3</f>
        <v>Universitatea de Arhitectură și Urbanism "Ion Mincu" București</v>
      </c>
      <c r="B1" s="457"/>
      <c r="C1" s="191"/>
      <c r="D1" s="2"/>
      <c r="E1" s="2"/>
      <c r="F1" s="2"/>
    </row>
    <row r="2" spans="1:11" ht="16">
      <c r="A2" s="191" t="str">
        <f>'Date initiale'!B4&amp;" "&amp;'Date initiale'!C4</f>
        <v>Facultatea URBANISM</v>
      </c>
      <c r="B2" s="457"/>
      <c r="C2" s="191"/>
      <c r="D2" s="2"/>
      <c r="E2" s="2"/>
      <c r="F2" s="2"/>
    </row>
    <row r="3" spans="1:11" ht="16">
      <c r="A3" s="191" t="str">
        <f>'Date initiale'!B5&amp;" "&amp;'Date initiale'!C5</f>
        <v>Departamentul Proiectare Urbană și Peisagistică</v>
      </c>
      <c r="B3" s="457"/>
      <c r="C3" s="191"/>
      <c r="D3" s="2"/>
      <c r="E3" s="2"/>
      <c r="F3" s="2"/>
    </row>
    <row r="4" spans="1:11" ht="16">
      <c r="A4" s="192" t="str">
        <f>'Date initiale'!C6&amp;", "&amp;'Date initiale'!C7</f>
        <v>Cerasella CRĂCIUN, Profesor Universitar P3</v>
      </c>
      <c r="B4" s="457"/>
      <c r="C4" s="192"/>
      <c r="D4" s="2"/>
      <c r="E4" s="2"/>
      <c r="F4" s="2"/>
    </row>
    <row r="5" spans="1:11" s="159" customFormat="1" ht="16">
      <c r="A5" s="192"/>
      <c r="B5" s="457"/>
      <c r="C5" s="192"/>
      <c r="D5" s="2"/>
      <c r="E5" s="2"/>
      <c r="F5" s="2"/>
      <c r="G5" s="414"/>
    </row>
    <row r="6" spans="1:11" ht="16">
      <c r="A6" s="663" t="s">
        <v>108</v>
      </c>
      <c r="B6" s="663"/>
      <c r="C6" s="663"/>
      <c r="D6" s="663"/>
      <c r="E6" s="663"/>
      <c r="F6" s="663"/>
      <c r="G6" s="663"/>
      <c r="H6" s="663"/>
    </row>
    <row r="7" spans="1:11" ht="54" customHeight="1">
      <c r="A7" s="669"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669"/>
      <c r="C7" s="669"/>
      <c r="D7" s="669"/>
      <c r="E7" s="669"/>
      <c r="F7" s="669"/>
      <c r="G7" s="669"/>
      <c r="H7" s="669"/>
    </row>
    <row r="8" spans="1:11" s="159" customFormat="1" ht="16">
      <c r="A8" s="57"/>
      <c r="B8" s="57"/>
      <c r="C8" s="57"/>
      <c r="D8" s="57"/>
      <c r="E8" s="682" t="s">
        <v>1239</v>
      </c>
      <c r="F8" s="682"/>
      <c r="G8" s="682"/>
      <c r="H8" s="682"/>
    </row>
    <row r="9" spans="1:11" ht="48">
      <c r="A9" s="359" t="s">
        <v>55</v>
      </c>
      <c r="B9" s="359" t="s">
        <v>71</v>
      </c>
      <c r="C9" s="447" t="s">
        <v>69</v>
      </c>
      <c r="D9" s="447" t="s">
        <v>70</v>
      </c>
      <c r="E9" s="359" t="s">
        <v>138</v>
      </c>
      <c r="F9" s="359" t="s">
        <v>136</v>
      </c>
      <c r="G9" s="447" t="s">
        <v>86</v>
      </c>
      <c r="H9" s="394" t="s">
        <v>145</v>
      </c>
      <c r="J9" s="262"/>
      <c r="K9" s="22"/>
    </row>
    <row r="10" spans="1:11" s="252" customFormat="1">
      <c r="A10" s="356"/>
      <c r="B10" s="357"/>
      <c r="C10" s="440"/>
      <c r="D10" s="440"/>
      <c r="E10" s="357"/>
      <c r="F10" s="357"/>
      <c r="G10" s="440"/>
      <c r="H10" s="358"/>
      <c r="J10" s="262"/>
      <c r="K10" s="22"/>
    </row>
    <row r="11" spans="1:11" s="252" customFormat="1" ht="32">
      <c r="A11" s="356">
        <v>1</v>
      </c>
      <c r="B11" s="454" t="s">
        <v>969</v>
      </c>
      <c r="C11" s="286" t="s">
        <v>939</v>
      </c>
      <c r="D11" s="287" t="s">
        <v>968</v>
      </c>
      <c r="E11" s="287" t="s">
        <v>417</v>
      </c>
      <c r="F11" s="287" t="s">
        <v>858</v>
      </c>
      <c r="G11" s="287">
        <v>1997</v>
      </c>
      <c r="H11" s="371">
        <v>3</v>
      </c>
      <c r="J11" s="262"/>
      <c r="K11" s="22"/>
    </row>
    <row r="12" spans="1:11" s="252" customFormat="1" ht="48">
      <c r="A12" s="467">
        <v>2</v>
      </c>
      <c r="B12" s="454" t="s">
        <v>1136</v>
      </c>
      <c r="C12" s="465" t="s">
        <v>1137</v>
      </c>
      <c r="D12" s="548" t="s">
        <v>1138</v>
      </c>
      <c r="E12" s="287" t="s">
        <v>417</v>
      </c>
      <c r="F12" s="287" t="s">
        <v>1081</v>
      </c>
      <c r="G12" s="454" t="s">
        <v>251</v>
      </c>
      <c r="H12" s="462">
        <v>5</v>
      </c>
      <c r="J12" s="262"/>
      <c r="K12" s="22"/>
    </row>
    <row r="13" spans="1:11" s="252" customFormat="1" ht="80">
      <c r="A13" s="356">
        <v>3</v>
      </c>
      <c r="B13" s="458" t="s">
        <v>965</v>
      </c>
      <c r="C13" s="383" t="s">
        <v>940</v>
      </c>
      <c r="D13" s="406" t="s">
        <v>907</v>
      </c>
      <c r="E13" s="287" t="s">
        <v>417</v>
      </c>
      <c r="F13" s="287" t="s">
        <v>909</v>
      </c>
      <c r="G13" s="406" t="s">
        <v>963</v>
      </c>
      <c r="H13" s="371">
        <v>7.5</v>
      </c>
      <c r="J13" s="262"/>
      <c r="K13" s="22"/>
    </row>
    <row r="14" spans="1:11" ht="84" customHeight="1">
      <c r="A14" s="373">
        <v>4</v>
      </c>
      <c r="B14" s="453" t="s">
        <v>964</v>
      </c>
      <c r="C14" s="286" t="s">
        <v>941</v>
      </c>
      <c r="D14" s="287" t="s">
        <v>908</v>
      </c>
      <c r="E14" s="287" t="s">
        <v>417</v>
      </c>
      <c r="F14" s="287" t="s">
        <v>937</v>
      </c>
      <c r="G14" s="406" t="s">
        <v>347</v>
      </c>
      <c r="H14" s="406">
        <v>5</v>
      </c>
      <c r="J14" s="262"/>
      <c r="K14" s="291"/>
    </row>
    <row r="15" spans="1:11" s="252" customFormat="1" ht="97" customHeight="1">
      <c r="A15" s="521">
        <v>5</v>
      </c>
      <c r="B15" s="453" t="s">
        <v>1083</v>
      </c>
      <c r="C15" s="257" t="s">
        <v>1082</v>
      </c>
      <c r="D15" s="406" t="s">
        <v>907</v>
      </c>
      <c r="E15" s="287" t="s">
        <v>417</v>
      </c>
      <c r="F15" s="454" t="s">
        <v>1081</v>
      </c>
      <c r="G15" s="503" t="s">
        <v>347</v>
      </c>
      <c r="H15" s="503">
        <v>3</v>
      </c>
      <c r="J15" s="262"/>
      <c r="K15" s="291"/>
    </row>
    <row r="16" spans="1:11" ht="64">
      <c r="A16" s="373">
        <v>6</v>
      </c>
      <c r="B16" s="466" t="s">
        <v>971</v>
      </c>
      <c r="C16" s="383" t="s">
        <v>967</v>
      </c>
      <c r="D16" s="287" t="s">
        <v>857</v>
      </c>
      <c r="E16" s="287" t="s">
        <v>348</v>
      </c>
      <c r="F16" s="287" t="s">
        <v>271</v>
      </c>
      <c r="G16" s="287" t="s">
        <v>347</v>
      </c>
      <c r="H16" s="371">
        <v>10</v>
      </c>
      <c r="J16" s="55"/>
    </row>
    <row r="17" spans="1:8" ht="48">
      <c r="A17" s="373">
        <v>7</v>
      </c>
      <c r="B17" s="466" t="s">
        <v>1112</v>
      </c>
      <c r="C17" s="441" t="s">
        <v>966</v>
      </c>
      <c r="D17" s="287" t="s">
        <v>906</v>
      </c>
      <c r="E17" s="287" t="s">
        <v>418</v>
      </c>
      <c r="F17" s="287" t="s">
        <v>938</v>
      </c>
      <c r="G17" s="287" t="s">
        <v>241</v>
      </c>
      <c r="H17" s="371">
        <v>30</v>
      </c>
    </row>
    <row r="18" spans="1:8" s="252" customFormat="1" ht="202" customHeight="1">
      <c r="A18" s="521">
        <v>8</v>
      </c>
      <c r="B18" s="466" t="s">
        <v>1110</v>
      </c>
      <c r="C18" s="531" t="s">
        <v>1109</v>
      </c>
      <c r="D18" s="406" t="s">
        <v>907</v>
      </c>
      <c r="E18" s="287" t="s">
        <v>1111</v>
      </c>
      <c r="F18" s="454" t="s">
        <v>898</v>
      </c>
      <c r="G18" s="454" t="s">
        <v>241</v>
      </c>
      <c r="H18" s="462"/>
    </row>
    <row r="19" spans="1:8" s="159" customFormat="1">
      <c r="A19" s="373"/>
      <c r="B19" s="357"/>
      <c r="C19" s="357"/>
      <c r="D19" s="357"/>
      <c r="E19" s="357"/>
      <c r="F19" s="357"/>
      <c r="G19" s="357"/>
      <c r="H19" s="442"/>
    </row>
    <row r="20" spans="1:8" s="159" customFormat="1" ht="16" thickBot="1">
      <c r="A20" s="417"/>
      <c r="B20" s="459"/>
      <c r="C20" s="169"/>
      <c r="D20" s="413"/>
      <c r="E20" s="413"/>
      <c r="F20" s="413"/>
      <c r="G20" s="439" t="str">
        <f>"Total "&amp;LEFT(A7,4)</f>
        <v>Total I14a</v>
      </c>
      <c r="H20" s="411">
        <f>SUM(H10:H19)</f>
        <v>63.5</v>
      </c>
    </row>
    <row r="21" spans="1:8" s="159" customFormat="1">
      <c r="B21" s="414"/>
      <c r="D21" s="414"/>
      <c r="E21" s="414"/>
      <c r="F21" s="414"/>
      <c r="G21" s="414"/>
    </row>
    <row r="22" spans="1:8" s="159" customFormat="1" ht="53.25" customHeight="1">
      <c r="A22" s="66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665"/>
      <c r="C22" s="665"/>
      <c r="D22" s="665"/>
      <c r="E22" s="665"/>
      <c r="F22" s="665"/>
      <c r="G22" s="665"/>
      <c r="H22" s="665"/>
    </row>
    <row r="41" spans="1:9" s="159" customFormat="1" ht="54" customHeight="1">
      <c r="A41" s="168"/>
      <c r="B41" s="168"/>
      <c r="C41" s="444"/>
      <c r="D41" s="444"/>
      <c r="E41" s="168"/>
      <c r="F41" s="168"/>
      <c r="G41" s="168"/>
      <c r="H41" s="444"/>
      <c r="I41" s="446"/>
    </row>
  </sheetData>
  <mergeCells count="4">
    <mergeCell ref="A7:H7"/>
    <mergeCell ref="A22:H22"/>
    <mergeCell ref="A6:H6"/>
    <mergeCell ref="E8:H8"/>
  </mergeCells>
  <phoneticPr fontId="0" type="noConversion"/>
  <printOptions horizontalCentered="1"/>
  <pageMargins left="0.74803149606299213" right="0.74803149606299213" top="0.78740157480314965" bottom="0.59055118110236227" header="0.31496062992125984" footer="0.31496062992125984"/>
  <pageSetup paperSize="9" orientation="portrait" horizontalDpi="0" verticalDpi="0"/>
  <extLst>
    <ext xmlns:mx="http://schemas.microsoft.com/office/mac/excel/2008/main" uri="{64002731-A6B0-56B0-2670-7721B7C09600}">
      <mx:PLV Mode="0" OnePage="0" WScale="0"/>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sheetPr>
  <dimension ref="A1:K77"/>
  <sheetViews>
    <sheetView topLeftCell="B1" zoomScaleNormal="75" zoomScalePageLayoutView="75" workbookViewId="0">
      <selection activeCell="E71" sqref="E71"/>
    </sheetView>
  </sheetViews>
  <sheetFormatPr baseColWidth="10" defaultColWidth="8.83203125" defaultRowHeight="15"/>
  <cols>
    <col min="1" max="1" width="5.1640625" customWidth="1"/>
    <col min="2" max="2" width="13.5" style="520" customWidth="1"/>
    <col min="3" max="3" width="43.1640625" style="422" customWidth="1"/>
    <col min="4" max="4" width="24" customWidth="1"/>
    <col min="5" max="5" width="14.33203125" style="414" customWidth="1"/>
    <col min="6" max="6" width="13.5" style="159" customWidth="1"/>
    <col min="7" max="7" width="10.83203125" customWidth="1"/>
    <col min="8" max="8" width="9.6640625" customWidth="1"/>
  </cols>
  <sheetData>
    <row r="1" spans="1:11" ht="16">
      <c r="A1" s="194" t="str">
        <f>'Date initiale'!C3</f>
        <v>Universitatea de Arhitectură și Urbanism "Ion Mincu" București</v>
      </c>
      <c r="B1" s="518"/>
      <c r="C1" s="474"/>
      <c r="D1" s="44"/>
      <c r="E1" s="609"/>
      <c r="F1" s="44"/>
      <c r="G1" s="44"/>
      <c r="H1" s="44"/>
    </row>
    <row r="2" spans="1:11" ht="16">
      <c r="A2" s="194" t="str">
        <f>'Date initiale'!B4&amp;" "&amp;'Date initiale'!C4</f>
        <v>Facultatea URBANISM</v>
      </c>
      <c r="B2" s="518"/>
      <c r="C2" s="474"/>
      <c r="D2" s="44"/>
      <c r="E2" s="609"/>
      <c r="F2" s="44"/>
      <c r="G2" s="44"/>
      <c r="H2" s="44"/>
    </row>
    <row r="3" spans="1:11" ht="16">
      <c r="A3" s="194" t="str">
        <f>'Date initiale'!B5&amp;" "&amp;'Date initiale'!C5</f>
        <v>Departamentul Proiectare Urbană și Peisagistică</v>
      </c>
      <c r="B3" s="518"/>
      <c r="C3" s="474"/>
      <c r="D3" s="44"/>
      <c r="E3" s="609"/>
      <c r="F3" s="44"/>
      <c r="G3" s="44"/>
      <c r="H3" s="44"/>
    </row>
    <row r="4" spans="1:11" ht="16">
      <c r="A4" s="195" t="str">
        <f>'Date initiale'!C6&amp;", "&amp;'Date initiale'!C7</f>
        <v>Cerasella CRĂCIUN, Profesor Universitar P3</v>
      </c>
      <c r="B4" s="518"/>
      <c r="C4" s="474"/>
      <c r="D4" s="44"/>
      <c r="E4" s="609"/>
      <c r="F4" s="44"/>
      <c r="G4" s="44"/>
      <c r="H4" s="44"/>
    </row>
    <row r="5" spans="1:11" s="159" customFormat="1" ht="16">
      <c r="A5" s="195"/>
      <c r="B5" s="518"/>
      <c r="C5" s="474"/>
      <c r="D5" s="44"/>
      <c r="E5" s="609"/>
      <c r="F5" s="44"/>
      <c r="G5" s="44"/>
      <c r="H5" s="44"/>
    </row>
    <row r="6" spans="1:11" ht="16">
      <c r="A6" s="683" t="s">
        <v>108</v>
      </c>
      <c r="B6" s="683"/>
      <c r="C6" s="683"/>
      <c r="D6" s="683"/>
      <c r="E6" s="683"/>
      <c r="F6" s="683"/>
      <c r="G6" s="683"/>
      <c r="H6" s="683"/>
    </row>
    <row r="7" spans="1:11" ht="36.75" customHeight="1">
      <c r="A7" s="669" t="str">
        <f>'Descriere indicatori'!B19&amp;"b. "&amp;'Descriere indicatori'!C20</f>
        <v xml:space="preserve">I14b. Proiect urbanistic şi peisagistic la nivelul Planurilor Generale / Zonale ale Localităţilor (inclusiv studii de fundamentare, de inserţie, de oportunitate) avizate** </v>
      </c>
      <c r="B7" s="669"/>
      <c r="C7" s="669"/>
      <c r="D7" s="669"/>
      <c r="E7" s="669"/>
      <c r="F7" s="669"/>
      <c r="G7" s="669"/>
      <c r="H7" s="669"/>
    </row>
    <row r="8" spans="1:11" ht="19.5" customHeight="1">
      <c r="A8" s="58"/>
      <c r="B8" s="517"/>
      <c r="C8" s="475"/>
      <c r="D8" s="58"/>
      <c r="E8" s="57"/>
      <c r="F8" s="684" t="s">
        <v>1228</v>
      </c>
      <c r="G8" s="684"/>
      <c r="H8" s="684"/>
    </row>
    <row r="9" spans="1:11" ht="32">
      <c r="A9" s="577" t="s">
        <v>55</v>
      </c>
      <c r="B9" s="605" t="s">
        <v>71</v>
      </c>
      <c r="C9" s="601" t="s">
        <v>69</v>
      </c>
      <c r="D9" s="602" t="s">
        <v>70</v>
      </c>
      <c r="E9" s="577" t="s">
        <v>138</v>
      </c>
      <c r="F9" s="577" t="s">
        <v>136</v>
      </c>
      <c r="G9" s="602" t="s">
        <v>86</v>
      </c>
      <c r="H9" s="580" t="s">
        <v>145</v>
      </c>
      <c r="J9" s="262"/>
      <c r="K9" s="22"/>
    </row>
    <row r="10" spans="1:11" s="252" customFormat="1">
      <c r="A10" s="467"/>
      <c r="B10" s="519"/>
      <c r="C10" s="610"/>
      <c r="D10" s="469"/>
      <c r="E10" s="451"/>
      <c r="F10" s="451"/>
      <c r="G10" s="469"/>
      <c r="H10" s="471"/>
      <c r="J10" s="262"/>
      <c r="K10" s="22"/>
    </row>
    <row r="11" spans="1:11" s="252" customFormat="1" ht="266" customHeight="1">
      <c r="A11" s="467">
        <v>1</v>
      </c>
      <c r="B11" s="519" t="s">
        <v>972</v>
      </c>
      <c r="C11" s="587" t="s">
        <v>917</v>
      </c>
      <c r="D11" s="451" t="s">
        <v>918</v>
      </c>
      <c r="E11" s="451" t="s">
        <v>1229</v>
      </c>
      <c r="F11" s="451" t="s">
        <v>912</v>
      </c>
      <c r="G11" s="469">
        <v>2019</v>
      </c>
      <c r="H11" s="471">
        <v>15</v>
      </c>
      <c r="J11" s="262"/>
      <c r="K11" s="22"/>
    </row>
    <row r="12" spans="1:11" s="252" customFormat="1" ht="64">
      <c r="A12" s="467">
        <v>2</v>
      </c>
      <c r="B12" s="519" t="s">
        <v>973</v>
      </c>
      <c r="C12" s="587" t="s">
        <v>916</v>
      </c>
      <c r="D12" s="451" t="s">
        <v>919</v>
      </c>
      <c r="E12" s="451" t="s">
        <v>1230</v>
      </c>
      <c r="F12" s="451" t="s">
        <v>912</v>
      </c>
      <c r="G12" s="469">
        <v>2019</v>
      </c>
      <c r="H12" s="471">
        <v>15</v>
      </c>
      <c r="J12" s="262"/>
      <c r="K12" s="22"/>
    </row>
    <row r="13" spans="1:11" s="252" customFormat="1" ht="284" customHeight="1">
      <c r="A13" s="467">
        <v>3</v>
      </c>
      <c r="B13" s="519" t="s">
        <v>974</v>
      </c>
      <c r="C13" s="587" t="s">
        <v>915</v>
      </c>
      <c r="D13" s="469" t="s">
        <v>920</v>
      </c>
      <c r="E13" s="451" t="s">
        <v>1231</v>
      </c>
      <c r="F13" s="451" t="s">
        <v>912</v>
      </c>
      <c r="G13" s="469">
        <v>2019</v>
      </c>
      <c r="H13" s="471">
        <v>15</v>
      </c>
      <c r="J13" s="262"/>
      <c r="K13" s="22"/>
    </row>
    <row r="14" spans="1:11" s="252" customFormat="1" ht="112">
      <c r="A14" s="467">
        <v>4</v>
      </c>
      <c r="B14" s="515" t="s">
        <v>970</v>
      </c>
      <c r="C14" s="465" t="s">
        <v>914</v>
      </c>
      <c r="D14" s="451" t="s">
        <v>921</v>
      </c>
      <c r="E14" s="451" t="s">
        <v>1232</v>
      </c>
      <c r="F14" s="451" t="s">
        <v>912</v>
      </c>
      <c r="G14" s="469">
        <v>2019</v>
      </c>
      <c r="H14" s="471">
        <v>15</v>
      </c>
      <c r="J14" s="262"/>
      <c r="K14" s="22"/>
    </row>
    <row r="15" spans="1:11" s="252" customFormat="1" ht="96">
      <c r="A15" s="467">
        <v>5</v>
      </c>
      <c r="B15" s="519" t="s">
        <v>975</v>
      </c>
      <c r="C15" s="461" t="s">
        <v>929</v>
      </c>
      <c r="D15" s="469" t="s">
        <v>922</v>
      </c>
      <c r="E15" s="451" t="s">
        <v>1233</v>
      </c>
      <c r="F15" s="451" t="s">
        <v>912</v>
      </c>
      <c r="G15" s="469" t="s">
        <v>913</v>
      </c>
      <c r="H15" s="471">
        <v>15</v>
      </c>
      <c r="J15" s="262"/>
      <c r="K15" s="22"/>
    </row>
    <row r="16" spans="1:11" s="252" customFormat="1" ht="48">
      <c r="A16" s="467"/>
      <c r="B16" s="519" t="s">
        <v>976</v>
      </c>
      <c r="C16" s="461" t="s">
        <v>978</v>
      </c>
      <c r="D16" s="469" t="s">
        <v>923</v>
      </c>
      <c r="E16" s="451" t="s">
        <v>1018</v>
      </c>
      <c r="F16" s="451" t="s">
        <v>912</v>
      </c>
      <c r="G16" s="470">
        <v>2017</v>
      </c>
      <c r="H16" s="471">
        <v>15</v>
      </c>
      <c r="J16" s="262"/>
      <c r="K16" s="22"/>
    </row>
    <row r="17" spans="1:11" s="252" customFormat="1" ht="80">
      <c r="A17" s="467">
        <v>6</v>
      </c>
      <c r="B17" s="519" t="s">
        <v>977</v>
      </c>
      <c r="C17" s="465" t="s">
        <v>979</v>
      </c>
      <c r="D17" s="469" t="s">
        <v>923</v>
      </c>
      <c r="E17" s="451" t="s">
        <v>1234</v>
      </c>
      <c r="F17" s="451" t="s">
        <v>912</v>
      </c>
      <c r="G17" s="470" t="s">
        <v>241</v>
      </c>
      <c r="H17" s="471">
        <v>15</v>
      </c>
      <c r="J17" s="262"/>
      <c r="K17" s="22"/>
    </row>
    <row r="18" spans="1:11" s="252" customFormat="1" ht="200" customHeight="1">
      <c r="A18" s="467">
        <v>7</v>
      </c>
      <c r="B18" s="519" t="s">
        <v>980</v>
      </c>
      <c r="C18" s="611" t="s">
        <v>1010</v>
      </c>
      <c r="D18" s="469" t="s">
        <v>925</v>
      </c>
      <c r="E18" s="451" t="s">
        <v>1235</v>
      </c>
      <c r="F18" s="451" t="s">
        <v>931</v>
      </c>
      <c r="G18" s="469" t="s">
        <v>559</v>
      </c>
      <c r="H18" s="471">
        <v>15</v>
      </c>
      <c r="J18" s="262"/>
      <c r="K18" s="22"/>
    </row>
    <row r="19" spans="1:11" s="252" customFormat="1" ht="96">
      <c r="A19" s="467">
        <v>8</v>
      </c>
      <c r="B19" s="464" t="s">
        <v>1069</v>
      </c>
      <c r="C19" s="465" t="s">
        <v>926</v>
      </c>
      <c r="D19" s="451" t="s">
        <v>924</v>
      </c>
      <c r="E19" s="451" t="s">
        <v>1236</v>
      </c>
      <c r="F19" s="451" t="s">
        <v>930</v>
      </c>
      <c r="G19" s="469">
        <v>2018</v>
      </c>
      <c r="H19" s="471">
        <v>7.5</v>
      </c>
      <c r="J19" s="262"/>
      <c r="K19" s="22"/>
    </row>
    <row r="20" spans="1:11" s="252" customFormat="1" ht="96">
      <c r="A20" s="467">
        <v>9</v>
      </c>
      <c r="B20" s="612" t="s">
        <v>1070</v>
      </c>
      <c r="C20" s="465" t="s">
        <v>927</v>
      </c>
      <c r="D20" s="451" t="s">
        <v>924</v>
      </c>
      <c r="E20" s="451" t="s">
        <v>1236</v>
      </c>
      <c r="F20" s="451" t="s">
        <v>930</v>
      </c>
      <c r="G20" s="469">
        <v>2018</v>
      </c>
      <c r="H20" s="471">
        <v>7.5</v>
      </c>
      <c r="J20" s="262"/>
      <c r="K20" s="22"/>
    </row>
    <row r="21" spans="1:11" s="252" customFormat="1" ht="64">
      <c r="A21" s="467">
        <v>10</v>
      </c>
      <c r="B21" s="515" t="s">
        <v>1011</v>
      </c>
      <c r="C21" s="465" t="s">
        <v>928</v>
      </c>
      <c r="D21" s="451" t="s">
        <v>911</v>
      </c>
      <c r="E21" s="451" t="s">
        <v>1237</v>
      </c>
      <c r="F21" s="451" t="s">
        <v>912</v>
      </c>
      <c r="G21" s="469">
        <v>2018</v>
      </c>
      <c r="H21" s="471">
        <v>15</v>
      </c>
      <c r="J21" s="262"/>
      <c r="K21" s="22"/>
    </row>
    <row r="22" spans="1:11" s="252" customFormat="1" ht="211" customHeight="1">
      <c r="A22" s="467">
        <v>11</v>
      </c>
      <c r="B22" s="613" t="s">
        <v>1071</v>
      </c>
      <c r="C22" s="530" t="s">
        <v>872</v>
      </c>
      <c r="D22" s="451" t="s">
        <v>870</v>
      </c>
      <c r="E22" s="451" t="s">
        <v>1238</v>
      </c>
      <c r="F22" s="451" t="s">
        <v>427</v>
      </c>
      <c r="G22" s="469">
        <v>2017</v>
      </c>
      <c r="H22" s="471">
        <v>15</v>
      </c>
      <c r="J22" s="262"/>
      <c r="K22" s="22"/>
    </row>
    <row r="23" spans="1:11" s="252" customFormat="1" ht="52" customHeight="1">
      <c r="A23" s="467">
        <v>12</v>
      </c>
      <c r="B23" s="515" t="s">
        <v>1014</v>
      </c>
      <c r="C23" s="461" t="s">
        <v>1012</v>
      </c>
      <c r="D23" s="454" t="s">
        <v>865</v>
      </c>
      <c r="E23" s="454" t="s">
        <v>1019</v>
      </c>
      <c r="F23" s="451" t="s">
        <v>427</v>
      </c>
      <c r="G23" s="451" t="s">
        <v>1015</v>
      </c>
      <c r="H23" s="554">
        <v>20</v>
      </c>
      <c r="J23" s="262"/>
      <c r="K23" s="22"/>
    </row>
    <row r="24" spans="1:11" s="252" customFormat="1" ht="160">
      <c r="A24" s="467">
        <v>13</v>
      </c>
      <c r="B24" s="515" t="s">
        <v>1013</v>
      </c>
      <c r="C24" s="465" t="s">
        <v>897</v>
      </c>
      <c r="D24" s="454" t="s">
        <v>865</v>
      </c>
      <c r="E24" s="454" t="s">
        <v>1019</v>
      </c>
      <c r="F24" s="451" t="s">
        <v>860</v>
      </c>
      <c r="G24" s="451" t="s">
        <v>296</v>
      </c>
      <c r="H24" s="554">
        <v>20</v>
      </c>
      <c r="J24" s="262"/>
      <c r="K24" s="22"/>
    </row>
    <row r="25" spans="1:11" ht="146" customHeight="1">
      <c r="A25" s="454">
        <v>14</v>
      </c>
      <c r="B25" s="529" t="s">
        <v>1017</v>
      </c>
      <c r="C25" s="530" t="s">
        <v>1016</v>
      </c>
      <c r="D25" s="508" t="s">
        <v>871</v>
      </c>
      <c r="E25" s="511" t="s">
        <v>1018</v>
      </c>
      <c r="F25" s="508" t="s">
        <v>864</v>
      </c>
      <c r="G25" s="502">
        <v>2017</v>
      </c>
      <c r="H25" s="501">
        <v>2</v>
      </c>
      <c r="J25" s="262"/>
      <c r="K25" s="291"/>
    </row>
    <row r="26" spans="1:11" s="252" customFormat="1" ht="54" customHeight="1">
      <c r="A26" s="454">
        <v>15</v>
      </c>
      <c r="B26" s="515" t="s">
        <v>1020</v>
      </c>
      <c r="C26" s="465" t="s">
        <v>863</v>
      </c>
      <c r="D26" s="454" t="s">
        <v>349</v>
      </c>
      <c r="E26" s="454" t="s">
        <v>419</v>
      </c>
      <c r="F26" s="454" t="s">
        <v>426</v>
      </c>
      <c r="G26" s="451">
        <v>2017</v>
      </c>
      <c r="H26" s="554">
        <v>15</v>
      </c>
    </row>
    <row r="27" spans="1:11" s="252" customFormat="1" ht="51" customHeight="1">
      <c r="A27" s="454">
        <v>16</v>
      </c>
      <c r="B27" s="524" t="s">
        <v>1068</v>
      </c>
      <c r="C27" s="530" t="s">
        <v>862</v>
      </c>
      <c r="D27" s="454" t="s">
        <v>1067</v>
      </c>
      <c r="E27" s="454" t="s">
        <v>419</v>
      </c>
      <c r="F27" s="454" t="s">
        <v>426</v>
      </c>
      <c r="G27" s="451">
        <v>2017</v>
      </c>
      <c r="H27" s="554">
        <v>15</v>
      </c>
    </row>
    <row r="28" spans="1:11" s="252" customFormat="1" ht="32">
      <c r="A28" s="454">
        <v>17</v>
      </c>
      <c r="B28" s="515" t="s">
        <v>1021</v>
      </c>
      <c r="C28" s="530" t="s">
        <v>861</v>
      </c>
      <c r="D28" s="454" t="s">
        <v>873</v>
      </c>
      <c r="E28" s="454" t="s">
        <v>419</v>
      </c>
      <c r="F28" s="454" t="s">
        <v>426</v>
      </c>
      <c r="G28" s="451">
        <v>2017</v>
      </c>
      <c r="H28" s="554">
        <v>20</v>
      </c>
    </row>
    <row r="29" spans="1:11" s="252" customFormat="1" ht="64">
      <c r="A29" s="454">
        <v>18</v>
      </c>
      <c r="B29" s="614" t="s">
        <v>1072</v>
      </c>
      <c r="C29" s="530" t="s">
        <v>1073</v>
      </c>
      <c r="D29" s="454" t="s">
        <v>873</v>
      </c>
      <c r="E29" s="454" t="s">
        <v>419</v>
      </c>
      <c r="F29" s="454" t="s">
        <v>426</v>
      </c>
      <c r="G29" s="451">
        <v>2017</v>
      </c>
      <c r="H29" s="554">
        <v>15</v>
      </c>
    </row>
    <row r="30" spans="1:11" s="252" customFormat="1" ht="112">
      <c r="A30" s="454">
        <v>19</v>
      </c>
      <c r="B30" s="515" t="s">
        <v>1007</v>
      </c>
      <c r="C30" s="465" t="s">
        <v>1022</v>
      </c>
      <c r="D30" s="454" t="s">
        <v>874</v>
      </c>
      <c r="E30" s="454" t="s">
        <v>419</v>
      </c>
      <c r="F30" s="454" t="s">
        <v>426</v>
      </c>
      <c r="G30" s="451">
        <v>2017</v>
      </c>
      <c r="H30" s="554">
        <v>15</v>
      </c>
    </row>
    <row r="31" spans="1:11" s="252" customFormat="1" ht="194" customHeight="1">
      <c r="A31" s="454">
        <v>20</v>
      </c>
      <c r="B31" s="515" t="s">
        <v>1006</v>
      </c>
      <c r="C31" s="615" t="s">
        <v>875</v>
      </c>
      <c r="D31" s="454" t="s">
        <v>420</v>
      </c>
      <c r="E31" s="454" t="s">
        <v>419</v>
      </c>
      <c r="F31" s="451" t="s">
        <v>427</v>
      </c>
      <c r="G31" s="451">
        <v>2017</v>
      </c>
      <c r="H31" s="554">
        <v>20</v>
      </c>
    </row>
    <row r="32" spans="1:11" s="252" customFormat="1" ht="64">
      <c r="A32" s="454">
        <v>21</v>
      </c>
      <c r="B32" s="614"/>
      <c r="C32" s="461" t="s">
        <v>876</v>
      </c>
      <c r="D32" s="454" t="s">
        <v>421</v>
      </c>
      <c r="E32" s="454" t="s">
        <v>419</v>
      </c>
      <c r="F32" s="454" t="s">
        <v>898</v>
      </c>
      <c r="G32" s="451">
        <v>2017</v>
      </c>
      <c r="H32" s="554">
        <v>15</v>
      </c>
    </row>
    <row r="33" spans="1:8" s="252" customFormat="1" ht="42" customHeight="1">
      <c r="A33" s="454">
        <v>22</v>
      </c>
      <c r="B33" s="614"/>
      <c r="C33" s="615" t="s">
        <v>859</v>
      </c>
      <c r="D33" s="454" t="s">
        <v>422</v>
      </c>
      <c r="E33" s="454" t="s">
        <v>419</v>
      </c>
      <c r="F33" s="454" t="s">
        <v>428</v>
      </c>
      <c r="G33" s="451">
        <v>2017</v>
      </c>
      <c r="H33" s="554">
        <v>15</v>
      </c>
    </row>
    <row r="34" spans="1:8" s="252" customFormat="1" ht="128">
      <c r="A34" s="454">
        <v>23</v>
      </c>
      <c r="B34" s="614" t="s">
        <v>1079</v>
      </c>
      <c r="C34" s="461" t="s">
        <v>899</v>
      </c>
      <c r="D34" s="454" t="s">
        <v>317</v>
      </c>
      <c r="E34" s="454" t="s">
        <v>424</v>
      </c>
      <c r="F34" s="454" t="s">
        <v>900</v>
      </c>
      <c r="G34" s="451" t="s">
        <v>425</v>
      </c>
      <c r="H34" s="554">
        <v>5</v>
      </c>
    </row>
    <row r="35" spans="1:8" s="252" customFormat="1" ht="41" customHeight="1">
      <c r="A35" s="454">
        <v>24</v>
      </c>
      <c r="B35" s="515" t="s">
        <v>1027</v>
      </c>
      <c r="C35" s="615" t="s">
        <v>1023</v>
      </c>
      <c r="D35" s="454" t="s">
        <v>1084</v>
      </c>
      <c r="E35" s="454" t="s">
        <v>1028</v>
      </c>
      <c r="F35" s="454" t="s">
        <v>271</v>
      </c>
      <c r="G35" s="451" t="s">
        <v>533</v>
      </c>
      <c r="H35" s="554">
        <v>20</v>
      </c>
    </row>
    <row r="36" spans="1:8" s="252" customFormat="1" ht="169" customHeight="1">
      <c r="A36" s="454">
        <v>25</v>
      </c>
      <c r="B36" s="515" t="s">
        <v>1026</v>
      </c>
      <c r="C36" s="530" t="s">
        <v>1024</v>
      </c>
      <c r="D36" s="454" t="s">
        <v>1084</v>
      </c>
      <c r="E36" s="454" t="s">
        <v>423</v>
      </c>
      <c r="F36" s="454" t="s">
        <v>431</v>
      </c>
      <c r="G36" s="451" t="s">
        <v>1025</v>
      </c>
      <c r="H36" s="554">
        <v>20</v>
      </c>
    </row>
    <row r="37" spans="1:8" s="252" customFormat="1" ht="112">
      <c r="A37" s="454">
        <v>26</v>
      </c>
      <c r="B37" s="614" t="s">
        <v>1077</v>
      </c>
      <c r="C37" s="530" t="s">
        <v>1078</v>
      </c>
      <c r="D37" s="454" t="s">
        <v>1085</v>
      </c>
      <c r="E37" s="454" t="s">
        <v>423</v>
      </c>
      <c r="F37" s="454" t="s">
        <v>429</v>
      </c>
      <c r="G37" s="451">
        <v>2013</v>
      </c>
      <c r="H37" s="554">
        <v>7.5</v>
      </c>
    </row>
    <row r="38" spans="1:8" s="252" customFormat="1" ht="48">
      <c r="A38" s="454">
        <v>27</v>
      </c>
      <c r="B38" s="614" t="s">
        <v>1074</v>
      </c>
      <c r="C38" s="615" t="s">
        <v>901</v>
      </c>
      <c r="D38" s="454" t="s">
        <v>430</v>
      </c>
      <c r="E38" s="454" t="s">
        <v>423</v>
      </c>
      <c r="F38" s="454" t="s">
        <v>432</v>
      </c>
      <c r="G38" s="451">
        <v>2013</v>
      </c>
      <c r="H38" s="554">
        <v>15</v>
      </c>
    </row>
    <row r="39" spans="1:8" s="252" customFormat="1" ht="48">
      <c r="A39" s="454">
        <v>28</v>
      </c>
      <c r="B39" s="616" t="s">
        <v>1029</v>
      </c>
      <c r="C39" s="461" t="s">
        <v>1050</v>
      </c>
      <c r="D39" s="454" t="s">
        <v>866</v>
      </c>
      <c r="E39" s="454" t="s">
        <v>423</v>
      </c>
      <c r="F39" s="454" t="s">
        <v>432</v>
      </c>
      <c r="G39" s="451" t="s">
        <v>347</v>
      </c>
      <c r="H39" s="554">
        <v>15</v>
      </c>
    </row>
    <row r="40" spans="1:8" s="252" customFormat="1" ht="32">
      <c r="A40" s="454">
        <v>29</v>
      </c>
      <c r="B40" s="616"/>
      <c r="C40" s="461" t="s">
        <v>1051</v>
      </c>
      <c r="D40" s="454" t="s">
        <v>437</v>
      </c>
      <c r="E40" s="454" t="s">
        <v>423</v>
      </c>
      <c r="F40" s="454" t="s">
        <v>432</v>
      </c>
      <c r="G40" s="451" t="s">
        <v>246</v>
      </c>
      <c r="H40" s="554">
        <v>15</v>
      </c>
    </row>
    <row r="41" spans="1:8" s="159" customFormat="1" ht="32">
      <c r="A41" s="454">
        <v>30</v>
      </c>
      <c r="B41" s="616" t="s">
        <v>1047</v>
      </c>
      <c r="C41" s="461" t="s">
        <v>1052</v>
      </c>
      <c r="D41" s="454" t="s">
        <v>317</v>
      </c>
      <c r="E41" s="454" t="s">
        <v>423</v>
      </c>
      <c r="F41" s="454" t="s">
        <v>432</v>
      </c>
      <c r="G41" s="451">
        <v>2009</v>
      </c>
      <c r="H41" s="554">
        <v>15</v>
      </c>
    </row>
    <row r="42" spans="1:8" s="159" customFormat="1" ht="32">
      <c r="A42" s="454">
        <f t="shared" ref="A42" si="0">A41+1</f>
        <v>31</v>
      </c>
      <c r="B42" s="616" t="s">
        <v>1047</v>
      </c>
      <c r="C42" s="461" t="s">
        <v>1053</v>
      </c>
      <c r="D42" s="454" t="s">
        <v>438</v>
      </c>
      <c r="E42" s="454" t="s">
        <v>423</v>
      </c>
      <c r="F42" s="454" t="s">
        <v>432</v>
      </c>
      <c r="G42" s="451">
        <v>2009</v>
      </c>
      <c r="H42" s="554">
        <v>15</v>
      </c>
    </row>
    <row r="43" spans="1:8" s="252" customFormat="1" ht="48">
      <c r="A43" s="454">
        <v>32</v>
      </c>
      <c r="B43" s="616" t="s">
        <v>1048</v>
      </c>
      <c r="C43" s="461" t="s">
        <v>1054</v>
      </c>
      <c r="D43" s="454" t="s">
        <v>877</v>
      </c>
      <c r="E43" s="454" t="s">
        <v>423</v>
      </c>
      <c r="F43" s="454" t="s">
        <v>432</v>
      </c>
      <c r="G43" s="451" t="s">
        <v>253</v>
      </c>
      <c r="H43" s="554">
        <v>15</v>
      </c>
    </row>
    <row r="44" spans="1:8" s="252" customFormat="1" ht="48">
      <c r="A44" s="454">
        <v>33</v>
      </c>
      <c r="B44" s="616" t="s">
        <v>1048</v>
      </c>
      <c r="C44" s="461" t="s">
        <v>1055</v>
      </c>
      <c r="D44" s="454" t="s">
        <v>439</v>
      </c>
      <c r="E44" s="454" t="s">
        <v>423</v>
      </c>
      <c r="F44" s="454" t="s">
        <v>432</v>
      </c>
      <c r="G44" s="451" t="s">
        <v>253</v>
      </c>
      <c r="H44" s="554">
        <v>15</v>
      </c>
    </row>
    <row r="45" spans="1:8" s="252" customFormat="1" ht="48">
      <c r="A45" s="454">
        <v>34</v>
      </c>
      <c r="B45" s="616" t="s">
        <v>1049</v>
      </c>
      <c r="C45" s="461" t="s">
        <v>1056</v>
      </c>
      <c r="D45" s="454" t="s">
        <v>440</v>
      </c>
      <c r="E45" s="454" t="s">
        <v>423</v>
      </c>
      <c r="F45" s="454" t="s">
        <v>432</v>
      </c>
      <c r="G45" s="451" t="s">
        <v>436</v>
      </c>
      <c r="H45" s="554">
        <v>15</v>
      </c>
    </row>
    <row r="46" spans="1:8" s="252" customFormat="1" ht="64">
      <c r="A46" s="454">
        <v>35</v>
      </c>
      <c r="B46" s="617" t="s">
        <v>1065</v>
      </c>
      <c r="C46" s="461" t="s">
        <v>1057</v>
      </c>
      <c r="D46" s="454" t="s">
        <v>1066</v>
      </c>
      <c r="E46" s="454" t="s">
        <v>423</v>
      </c>
      <c r="F46" s="454" t="s">
        <v>432</v>
      </c>
      <c r="G46" s="451">
        <v>2006</v>
      </c>
      <c r="H46" s="554">
        <v>15</v>
      </c>
    </row>
    <row r="47" spans="1:8" s="252" customFormat="1" ht="32">
      <c r="A47" s="454">
        <v>36</v>
      </c>
      <c r="B47" s="618" t="s">
        <v>1064</v>
      </c>
      <c r="C47" s="461" t="s">
        <v>1058</v>
      </c>
      <c r="D47" s="454" t="s">
        <v>317</v>
      </c>
      <c r="E47" s="454" t="s">
        <v>423</v>
      </c>
      <c r="F47" s="454" t="s">
        <v>432</v>
      </c>
      <c r="G47" s="451" t="s">
        <v>249</v>
      </c>
      <c r="H47" s="554">
        <v>15</v>
      </c>
    </row>
    <row r="48" spans="1:8" s="252" customFormat="1" ht="32">
      <c r="A48" s="454">
        <v>37</v>
      </c>
      <c r="B48" s="618" t="s">
        <v>1063</v>
      </c>
      <c r="C48" s="461" t="s">
        <v>1059</v>
      </c>
      <c r="D48" s="454" t="s">
        <v>317</v>
      </c>
      <c r="E48" s="454" t="s">
        <v>423</v>
      </c>
      <c r="F48" s="454" t="s">
        <v>441</v>
      </c>
      <c r="G48" s="451" t="s">
        <v>249</v>
      </c>
      <c r="H48" s="554">
        <v>7.5</v>
      </c>
    </row>
    <row r="49" spans="1:8" s="252" customFormat="1" ht="48">
      <c r="A49" s="454">
        <v>38</v>
      </c>
      <c r="B49" s="619" t="s">
        <v>1075</v>
      </c>
      <c r="C49" s="461" t="s">
        <v>1060</v>
      </c>
      <c r="D49" s="454" t="s">
        <v>317</v>
      </c>
      <c r="E49" s="454" t="s">
        <v>423</v>
      </c>
      <c r="F49" s="454" t="s">
        <v>435</v>
      </c>
      <c r="G49" s="451">
        <v>2006</v>
      </c>
      <c r="H49" s="554">
        <v>7.5</v>
      </c>
    </row>
    <row r="50" spans="1:8" s="252" customFormat="1" ht="64">
      <c r="A50" s="454">
        <v>39</v>
      </c>
      <c r="B50" s="619" t="s">
        <v>1076</v>
      </c>
      <c r="C50" s="465" t="s">
        <v>1061</v>
      </c>
      <c r="D50" s="454" t="s">
        <v>317</v>
      </c>
      <c r="E50" s="454" t="s">
        <v>423</v>
      </c>
      <c r="F50" s="454" t="s">
        <v>433</v>
      </c>
      <c r="G50" s="451" t="s">
        <v>249</v>
      </c>
      <c r="H50" s="554">
        <v>7.5</v>
      </c>
    </row>
    <row r="51" spans="1:8" s="252" customFormat="1" ht="48">
      <c r="A51" s="454">
        <v>40</v>
      </c>
      <c r="B51" s="616" t="s">
        <v>1049</v>
      </c>
      <c r="C51" s="465" t="s">
        <v>1062</v>
      </c>
      <c r="D51" s="454" t="s">
        <v>1046</v>
      </c>
      <c r="E51" s="454" t="s">
        <v>423</v>
      </c>
      <c r="F51" s="454" t="s">
        <v>432</v>
      </c>
      <c r="G51" s="451">
        <v>2005</v>
      </c>
      <c r="H51" s="554">
        <v>15</v>
      </c>
    </row>
    <row r="52" spans="1:8" s="252" customFormat="1" ht="48">
      <c r="A52" s="454">
        <v>41</v>
      </c>
      <c r="B52" s="617" t="s">
        <v>1045</v>
      </c>
      <c r="C52" s="461" t="s">
        <v>1044</v>
      </c>
      <c r="D52" s="454" t="s">
        <v>317</v>
      </c>
      <c r="E52" s="454" t="s">
        <v>423</v>
      </c>
      <c r="F52" s="454" t="s">
        <v>432</v>
      </c>
      <c r="G52" s="451" t="s">
        <v>250</v>
      </c>
      <c r="H52" s="554">
        <v>15</v>
      </c>
    </row>
    <row r="53" spans="1:8" s="252" customFormat="1" ht="80">
      <c r="A53" s="454">
        <v>42</v>
      </c>
      <c r="B53" s="514" t="s">
        <v>1042</v>
      </c>
      <c r="C53" s="461" t="s">
        <v>1043</v>
      </c>
      <c r="D53" s="454" t="s">
        <v>317</v>
      </c>
      <c r="E53" s="454" t="s">
        <v>423</v>
      </c>
      <c r="F53" s="454" t="s">
        <v>434</v>
      </c>
      <c r="G53" s="451">
        <v>2004</v>
      </c>
      <c r="H53" s="554">
        <v>7.5</v>
      </c>
    </row>
    <row r="54" spans="1:8" s="252" customFormat="1" ht="64">
      <c r="A54" s="454">
        <v>43</v>
      </c>
      <c r="B54" s="614" t="s">
        <v>1030</v>
      </c>
      <c r="C54" s="461" t="s">
        <v>879</v>
      </c>
      <c r="D54" s="454" t="s">
        <v>442</v>
      </c>
      <c r="E54" s="454" t="s">
        <v>423</v>
      </c>
      <c r="F54" s="454" t="s">
        <v>903</v>
      </c>
      <c r="G54" s="451" t="s">
        <v>251</v>
      </c>
      <c r="H54" s="554">
        <v>15</v>
      </c>
    </row>
    <row r="55" spans="1:8" s="252" customFormat="1" ht="48">
      <c r="A55" s="454">
        <v>44</v>
      </c>
      <c r="B55" s="614" t="s">
        <v>1031</v>
      </c>
      <c r="C55" s="461" t="s">
        <v>890</v>
      </c>
      <c r="D55" s="454" t="s">
        <v>443</v>
      </c>
      <c r="E55" s="454" t="s">
        <v>423</v>
      </c>
      <c r="F55" s="454" t="s">
        <v>903</v>
      </c>
      <c r="G55" s="451" t="s">
        <v>251</v>
      </c>
      <c r="H55" s="554">
        <v>7.5</v>
      </c>
    </row>
    <row r="56" spans="1:8" s="252" customFormat="1" ht="48">
      <c r="A56" s="454">
        <v>45</v>
      </c>
      <c r="B56" s="614" t="s">
        <v>1031</v>
      </c>
      <c r="C56" s="461" t="s">
        <v>902</v>
      </c>
      <c r="D56" s="454" t="s">
        <v>443</v>
      </c>
      <c r="E56" s="454" t="s">
        <v>423</v>
      </c>
      <c r="F56" s="454" t="s">
        <v>903</v>
      </c>
      <c r="G56" s="451">
        <v>2002</v>
      </c>
      <c r="H56" s="554">
        <v>7.5</v>
      </c>
    </row>
    <row r="57" spans="1:8" s="252" customFormat="1" ht="48">
      <c r="A57" s="454">
        <v>46</v>
      </c>
      <c r="B57" s="614" t="s">
        <v>1030</v>
      </c>
      <c r="C57" s="461" t="s">
        <v>891</v>
      </c>
      <c r="D57" s="454" t="s">
        <v>444</v>
      </c>
      <c r="E57" s="454" t="s">
        <v>423</v>
      </c>
      <c r="F57" s="454" t="s">
        <v>903</v>
      </c>
      <c r="G57" s="451">
        <v>2002</v>
      </c>
      <c r="H57" s="554">
        <v>7.5</v>
      </c>
    </row>
    <row r="58" spans="1:8" s="252" customFormat="1" ht="48">
      <c r="A58" s="454">
        <v>47</v>
      </c>
      <c r="B58" s="614" t="s">
        <v>1032</v>
      </c>
      <c r="C58" s="461" t="s">
        <v>892</v>
      </c>
      <c r="D58" s="454" t="s">
        <v>445</v>
      </c>
      <c r="E58" s="454" t="s">
        <v>423</v>
      </c>
      <c r="F58" s="454" t="s">
        <v>858</v>
      </c>
      <c r="G58" s="451">
        <v>2001</v>
      </c>
      <c r="H58" s="554">
        <v>5</v>
      </c>
    </row>
    <row r="59" spans="1:8" s="252" customFormat="1" ht="62" customHeight="1">
      <c r="A59" s="454">
        <v>48</v>
      </c>
      <c r="B59" s="614" t="s">
        <v>1034</v>
      </c>
      <c r="C59" s="461" t="s">
        <v>1033</v>
      </c>
      <c r="D59" s="454" t="s">
        <v>893</v>
      </c>
      <c r="E59" s="454" t="s">
        <v>423</v>
      </c>
      <c r="F59" s="454" t="s">
        <v>858</v>
      </c>
      <c r="G59" s="451" t="s">
        <v>867</v>
      </c>
      <c r="H59" s="554">
        <v>5</v>
      </c>
    </row>
    <row r="60" spans="1:8" s="252" customFormat="1" ht="117" customHeight="1">
      <c r="A60" s="454">
        <v>49</v>
      </c>
      <c r="B60" s="614" t="s">
        <v>1035</v>
      </c>
      <c r="C60" s="465" t="s">
        <v>889</v>
      </c>
      <c r="D60" s="454" t="s">
        <v>869</v>
      </c>
      <c r="E60" s="454" t="s">
        <v>423</v>
      </c>
      <c r="F60" s="454" t="s">
        <v>868</v>
      </c>
      <c r="G60" s="451" t="s">
        <v>255</v>
      </c>
      <c r="H60" s="554">
        <v>5</v>
      </c>
    </row>
    <row r="61" spans="1:8" s="252" customFormat="1" ht="48">
      <c r="A61" s="454">
        <v>50</v>
      </c>
      <c r="B61" s="614" t="s">
        <v>1036</v>
      </c>
      <c r="C61" s="461" t="s">
        <v>904</v>
      </c>
      <c r="D61" s="464" t="s">
        <v>878</v>
      </c>
      <c r="E61" s="454" t="s">
        <v>423</v>
      </c>
      <c r="F61" s="454" t="s">
        <v>858</v>
      </c>
      <c r="G61" s="451">
        <v>1998</v>
      </c>
      <c r="H61" s="554">
        <v>5</v>
      </c>
    </row>
    <row r="62" spans="1:8" s="252" customFormat="1" ht="48">
      <c r="A62" s="454">
        <v>51</v>
      </c>
      <c r="B62" s="614" t="s">
        <v>1036</v>
      </c>
      <c r="C62" s="461" t="s">
        <v>888</v>
      </c>
      <c r="D62" s="454" t="s">
        <v>445</v>
      </c>
      <c r="E62" s="454" t="s">
        <v>423</v>
      </c>
      <c r="F62" s="454" t="s">
        <v>858</v>
      </c>
      <c r="G62" s="451">
        <v>1998</v>
      </c>
      <c r="H62" s="554">
        <v>5</v>
      </c>
    </row>
    <row r="63" spans="1:8" s="252" customFormat="1" ht="48">
      <c r="A63" s="454">
        <v>52</v>
      </c>
      <c r="B63" s="614" t="s">
        <v>1037</v>
      </c>
      <c r="C63" s="461" t="s">
        <v>880</v>
      </c>
      <c r="D63" s="454" t="s">
        <v>446</v>
      </c>
      <c r="E63" s="454" t="s">
        <v>423</v>
      </c>
      <c r="F63" s="454" t="s">
        <v>292</v>
      </c>
      <c r="G63" s="451">
        <v>1998</v>
      </c>
      <c r="H63" s="554">
        <v>7.5</v>
      </c>
    </row>
    <row r="64" spans="1:8" s="252" customFormat="1" ht="50" customHeight="1">
      <c r="A64" s="454">
        <v>53</v>
      </c>
      <c r="B64" s="614" t="s">
        <v>1037</v>
      </c>
      <c r="C64" s="461" t="s">
        <v>881</v>
      </c>
      <c r="D64" s="454" t="s">
        <v>446</v>
      </c>
      <c r="E64" s="454" t="s">
        <v>423</v>
      </c>
      <c r="F64" s="454" t="s">
        <v>292</v>
      </c>
      <c r="G64" s="451">
        <v>1998</v>
      </c>
      <c r="H64" s="554">
        <v>7.5</v>
      </c>
    </row>
    <row r="65" spans="1:8" s="252" customFormat="1" ht="48">
      <c r="A65" s="454">
        <v>54</v>
      </c>
      <c r="B65" s="614" t="s">
        <v>1037</v>
      </c>
      <c r="C65" s="461" t="s">
        <v>905</v>
      </c>
      <c r="D65" s="454" t="s">
        <v>446</v>
      </c>
      <c r="E65" s="454" t="s">
        <v>423</v>
      </c>
      <c r="F65" s="454" t="s">
        <v>292</v>
      </c>
      <c r="G65" s="451">
        <v>1998</v>
      </c>
      <c r="H65" s="554">
        <v>7.5</v>
      </c>
    </row>
    <row r="66" spans="1:8" s="252" customFormat="1" ht="32">
      <c r="A66" s="454">
        <v>55</v>
      </c>
      <c r="B66" s="614" t="s">
        <v>1038</v>
      </c>
      <c r="C66" s="461" t="s">
        <v>882</v>
      </c>
      <c r="D66" s="454" t="s">
        <v>447</v>
      </c>
      <c r="E66" s="454" t="s">
        <v>423</v>
      </c>
      <c r="F66" s="454" t="s">
        <v>432</v>
      </c>
      <c r="G66" s="451">
        <v>1998</v>
      </c>
      <c r="H66" s="554">
        <v>20</v>
      </c>
    </row>
    <row r="67" spans="1:8" s="252" customFormat="1" ht="32">
      <c r="A67" s="454">
        <v>56</v>
      </c>
      <c r="B67" s="614" t="s">
        <v>1039</v>
      </c>
      <c r="C67" s="461" t="s">
        <v>886</v>
      </c>
      <c r="D67" s="454" t="s">
        <v>447</v>
      </c>
      <c r="E67" s="454" t="s">
        <v>423</v>
      </c>
      <c r="F67" s="454" t="s">
        <v>432</v>
      </c>
      <c r="G67" s="451" t="s">
        <v>256</v>
      </c>
      <c r="H67" s="554">
        <v>20</v>
      </c>
    </row>
    <row r="68" spans="1:8" s="252" customFormat="1" ht="32">
      <c r="A68" s="454">
        <v>57</v>
      </c>
      <c r="B68" s="514" t="s">
        <v>1040</v>
      </c>
      <c r="C68" s="461" t="s">
        <v>887</v>
      </c>
      <c r="D68" s="454" t="s">
        <v>447</v>
      </c>
      <c r="E68" s="454" t="s">
        <v>423</v>
      </c>
      <c r="F68" s="454" t="s">
        <v>432</v>
      </c>
      <c r="G68" s="451">
        <v>1997</v>
      </c>
      <c r="H68" s="554">
        <v>20</v>
      </c>
    </row>
    <row r="69" spans="1:8" s="252" customFormat="1" ht="32">
      <c r="A69" s="454">
        <v>58</v>
      </c>
      <c r="B69" s="514" t="s">
        <v>1040</v>
      </c>
      <c r="C69" s="461" t="s">
        <v>896</v>
      </c>
      <c r="D69" s="454" t="s">
        <v>447</v>
      </c>
      <c r="E69" s="454" t="s">
        <v>423</v>
      </c>
      <c r="F69" s="454" t="s">
        <v>432</v>
      </c>
      <c r="G69" s="451">
        <v>1997</v>
      </c>
      <c r="H69" s="554">
        <v>20</v>
      </c>
    </row>
    <row r="70" spans="1:8" s="252" customFormat="1" ht="32">
      <c r="A70" s="454">
        <v>59</v>
      </c>
      <c r="B70" s="514" t="s">
        <v>1040</v>
      </c>
      <c r="C70" s="461" t="s">
        <v>895</v>
      </c>
      <c r="D70" s="454" t="s">
        <v>447</v>
      </c>
      <c r="E70" s="454" t="s">
        <v>423</v>
      </c>
      <c r="F70" s="454" t="s">
        <v>432</v>
      </c>
      <c r="G70" s="451">
        <v>1997</v>
      </c>
      <c r="H70" s="554">
        <v>20</v>
      </c>
    </row>
    <row r="71" spans="1:8" s="252" customFormat="1" ht="32">
      <c r="A71" s="454">
        <v>60</v>
      </c>
      <c r="B71" s="514" t="s">
        <v>1040</v>
      </c>
      <c r="C71" s="461" t="s">
        <v>883</v>
      </c>
      <c r="D71" s="454" t="s">
        <v>447</v>
      </c>
      <c r="E71" s="454" t="s">
        <v>423</v>
      </c>
      <c r="F71" s="454" t="s">
        <v>432</v>
      </c>
      <c r="G71" s="451">
        <v>1997</v>
      </c>
      <c r="H71" s="554">
        <v>20</v>
      </c>
    </row>
    <row r="72" spans="1:8" s="252" customFormat="1" ht="32">
      <c r="A72" s="454">
        <v>61</v>
      </c>
      <c r="B72" s="514" t="s">
        <v>1041</v>
      </c>
      <c r="C72" s="461" t="s">
        <v>884</v>
      </c>
      <c r="D72" s="454" t="s">
        <v>447</v>
      </c>
      <c r="E72" s="454" t="s">
        <v>423</v>
      </c>
      <c r="F72" s="454" t="s">
        <v>432</v>
      </c>
      <c r="G72" s="451">
        <v>1996</v>
      </c>
      <c r="H72" s="554">
        <v>20</v>
      </c>
    </row>
    <row r="73" spans="1:8" s="252" customFormat="1" ht="32">
      <c r="A73" s="454">
        <v>53</v>
      </c>
      <c r="B73" s="514" t="s">
        <v>1041</v>
      </c>
      <c r="C73" s="461" t="s">
        <v>885</v>
      </c>
      <c r="D73" s="454" t="s">
        <v>447</v>
      </c>
      <c r="E73" s="454" t="s">
        <v>423</v>
      </c>
      <c r="F73" s="454" t="s">
        <v>432</v>
      </c>
      <c r="G73" s="451">
        <v>1996</v>
      </c>
      <c r="H73" s="554">
        <v>20</v>
      </c>
    </row>
    <row r="74" spans="1:8">
      <c r="A74" s="454"/>
      <c r="B74" s="519"/>
      <c r="C74" s="523"/>
      <c r="D74" s="454"/>
      <c r="E74" s="454"/>
      <c r="F74" s="454"/>
      <c r="G74" s="451"/>
      <c r="H74" s="554"/>
    </row>
    <row r="75" spans="1:8" ht="17" thickBot="1">
      <c r="A75" s="22"/>
      <c r="C75" s="522" t="s">
        <v>894</v>
      </c>
      <c r="G75" s="355" t="str">
        <f>"Total "&amp;LEFT(A7,4)</f>
        <v>Total I14b</v>
      </c>
      <c r="H75" s="445">
        <f>SUM(H10:H74)</f>
        <v>844.5</v>
      </c>
    </row>
    <row r="77" spans="1:8" ht="53.25" customHeight="1">
      <c r="A77" s="66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77" s="665"/>
      <c r="C77" s="665"/>
      <c r="D77" s="665"/>
      <c r="E77" s="665"/>
      <c r="F77" s="665"/>
      <c r="G77" s="665"/>
      <c r="H77" s="665"/>
    </row>
  </sheetData>
  <mergeCells count="4">
    <mergeCell ref="A7:H7"/>
    <mergeCell ref="A6:H6"/>
    <mergeCell ref="A77:H77"/>
    <mergeCell ref="F8:H8"/>
  </mergeCells>
  <phoneticPr fontId="0" type="noConversion"/>
  <printOptions horizontalCentered="1"/>
  <pageMargins left="0.74803149606299213" right="0.74803149606299213" top="0.78740157480314965" bottom="0.59055118110236227" header="0.31496062992125984" footer="0.31496062992125984"/>
  <pageSetup paperSize="9" orientation="portrait" horizontalDpi="0" verticalDpi="0"/>
  <extLst>
    <ext xmlns:mx="http://schemas.microsoft.com/office/mac/excel/2008/main" uri="{64002731-A6B0-56B0-2670-7721B7C09600}">
      <mx:PLV Mode="0" OnePage="0" WScale="0"/>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6"/>
  </sheetPr>
  <dimension ref="A1:K52"/>
  <sheetViews>
    <sheetView topLeftCell="B1" zoomScale="92" zoomScaleNormal="75" zoomScalePageLayoutView="75" workbookViewId="0">
      <selection activeCell="G32" sqref="G32"/>
    </sheetView>
  </sheetViews>
  <sheetFormatPr baseColWidth="10" defaultColWidth="9.1640625" defaultRowHeight="15"/>
  <cols>
    <col min="1" max="1" width="5.1640625" style="159" customWidth="1"/>
    <col min="2" max="2" width="10.5" style="516" customWidth="1"/>
    <col min="3" max="3" width="59.6640625" style="159" customWidth="1"/>
    <col min="4" max="4" width="24" style="159" customWidth="1"/>
    <col min="5" max="5" width="14.33203125" style="159" customWidth="1"/>
    <col min="6" max="6" width="12.6640625" style="159" customWidth="1"/>
    <col min="7" max="7" width="10" style="159" customWidth="1"/>
    <col min="8" max="8" width="9.6640625" style="159" customWidth="1"/>
    <col min="9" max="9" width="9.1640625" style="159"/>
    <col min="10" max="10" width="10.33203125" style="159" customWidth="1"/>
    <col min="11" max="16384" width="9.1640625" style="159"/>
  </cols>
  <sheetData>
    <row r="1" spans="1:11" ht="16">
      <c r="A1" s="191" t="str">
        <f>'Date initiale'!C3</f>
        <v>Universitatea de Arhitectură și Urbanism "Ion Mincu" București</v>
      </c>
      <c r="B1" s="526"/>
      <c r="C1" s="191"/>
      <c r="D1" s="17"/>
      <c r="E1" s="17"/>
      <c r="F1" s="17"/>
    </row>
    <row r="2" spans="1:11" ht="16">
      <c r="A2" s="191" t="str">
        <f>'Date initiale'!B4&amp;" "&amp;'Date initiale'!C4</f>
        <v>Facultatea URBANISM</v>
      </c>
      <c r="B2" s="526"/>
      <c r="C2" s="191"/>
      <c r="D2" s="17"/>
      <c r="E2" s="17"/>
      <c r="F2" s="17"/>
    </row>
    <row r="3" spans="1:11" ht="16">
      <c r="A3" s="191" t="str">
        <f>'Date initiale'!B5&amp;" "&amp;'Date initiale'!C5</f>
        <v>Departamentul Proiectare Urbană și Peisagistică</v>
      </c>
      <c r="B3" s="526"/>
      <c r="C3" s="191"/>
      <c r="D3" s="17"/>
      <c r="E3" s="17"/>
      <c r="F3" s="17"/>
    </row>
    <row r="4" spans="1:11" ht="16">
      <c r="A4" s="192" t="str">
        <f>'Date initiale'!C6&amp;", "&amp;'Date initiale'!C7</f>
        <v>Cerasella CRĂCIUN, Profesor Universitar P3</v>
      </c>
      <c r="B4" s="526"/>
      <c r="C4" s="192"/>
      <c r="D4" s="17"/>
      <c r="E4" s="17"/>
      <c r="F4" s="17"/>
    </row>
    <row r="5" spans="1:11" ht="16">
      <c r="A5" s="192"/>
      <c r="B5" s="526"/>
      <c r="C5" s="192"/>
      <c r="D5" s="17"/>
      <c r="E5" s="17"/>
      <c r="F5" s="17"/>
    </row>
    <row r="6" spans="1:11" ht="16">
      <c r="A6" s="663" t="s">
        <v>108</v>
      </c>
      <c r="B6" s="663"/>
      <c r="C6" s="663"/>
      <c r="D6" s="663"/>
      <c r="E6" s="663"/>
      <c r="F6" s="663"/>
      <c r="G6" s="663"/>
      <c r="H6" s="663"/>
    </row>
    <row r="7" spans="1:11" ht="52.5" customHeight="1">
      <c r="A7" s="669"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669"/>
      <c r="C7" s="669"/>
      <c r="D7" s="669"/>
      <c r="E7" s="669"/>
      <c r="F7" s="669"/>
      <c r="G7" s="669"/>
      <c r="H7" s="669"/>
    </row>
    <row r="8" spans="1:11" ht="16">
      <c r="A8" s="57"/>
      <c r="B8" s="517"/>
      <c r="C8" s="57"/>
      <c r="D8" s="57"/>
      <c r="E8" s="57"/>
      <c r="F8" s="681" t="s">
        <v>1227</v>
      </c>
      <c r="G8" s="681"/>
      <c r="H8" s="681"/>
    </row>
    <row r="9" spans="1:11" ht="48">
      <c r="A9" s="581" t="s">
        <v>55</v>
      </c>
      <c r="B9" s="581" t="s">
        <v>71</v>
      </c>
      <c r="C9" s="606" t="s">
        <v>139</v>
      </c>
      <c r="D9" s="606" t="s">
        <v>70</v>
      </c>
      <c r="E9" s="581" t="s">
        <v>138</v>
      </c>
      <c r="F9" s="581" t="s">
        <v>136</v>
      </c>
      <c r="G9" s="606" t="s">
        <v>86</v>
      </c>
      <c r="H9" s="607" t="s">
        <v>145</v>
      </c>
      <c r="J9" s="262"/>
      <c r="K9" s="22"/>
    </row>
    <row r="10" spans="1:11" s="252" customFormat="1">
      <c r="A10" s="454"/>
      <c r="B10" s="454"/>
      <c r="C10" s="503"/>
      <c r="D10" s="503"/>
      <c r="E10" s="454"/>
      <c r="F10" s="454"/>
      <c r="G10" s="503"/>
      <c r="H10" s="504"/>
      <c r="J10" s="262"/>
      <c r="K10" s="22"/>
    </row>
    <row r="11" spans="1:11" ht="80">
      <c r="A11" s="460">
        <v>1</v>
      </c>
      <c r="B11" s="454" t="s">
        <v>1017</v>
      </c>
      <c r="C11" s="465" t="s">
        <v>1114</v>
      </c>
      <c r="D11" s="508" t="s">
        <v>946</v>
      </c>
      <c r="E11" s="454" t="s">
        <v>1086</v>
      </c>
      <c r="F11" s="454" t="s">
        <v>934</v>
      </c>
      <c r="G11" s="508" t="s">
        <v>241</v>
      </c>
      <c r="H11" s="462">
        <v>4</v>
      </c>
      <c r="J11" s="262"/>
      <c r="K11" s="291"/>
    </row>
    <row r="12" spans="1:11" ht="121" customHeight="1">
      <c r="A12" s="460">
        <v>3</v>
      </c>
      <c r="B12" s="454" t="s">
        <v>1087</v>
      </c>
      <c r="C12" s="465" t="s">
        <v>1222</v>
      </c>
      <c r="D12" s="454" t="s">
        <v>320</v>
      </c>
      <c r="E12" s="454" t="s">
        <v>1086</v>
      </c>
      <c r="F12" s="454" t="s">
        <v>957</v>
      </c>
      <c r="G12" s="454" t="s">
        <v>529</v>
      </c>
      <c r="H12" s="462">
        <v>15</v>
      </c>
    </row>
    <row r="13" spans="1:11" s="252" customFormat="1" ht="137" customHeight="1">
      <c r="A13" s="460">
        <v>4</v>
      </c>
      <c r="B13" s="454" t="s">
        <v>1088</v>
      </c>
      <c r="C13" s="465" t="s">
        <v>1117</v>
      </c>
      <c r="D13" s="454" t="s">
        <v>945</v>
      </c>
      <c r="E13" s="454" t="s">
        <v>321</v>
      </c>
      <c r="F13" s="454" t="s">
        <v>933</v>
      </c>
      <c r="G13" s="454" t="s">
        <v>322</v>
      </c>
      <c r="H13" s="462">
        <v>15</v>
      </c>
    </row>
    <row r="14" spans="1:11" s="252" customFormat="1" ht="96">
      <c r="A14" s="460">
        <v>5</v>
      </c>
      <c r="B14" s="454" t="s">
        <v>1089</v>
      </c>
      <c r="C14" s="535" t="s">
        <v>1118</v>
      </c>
      <c r="D14" s="454" t="s">
        <v>945</v>
      </c>
      <c r="E14" s="454" t="s">
        <v>321</v>
      </c>
      <c r="F14" s="454" t="s">
        <v>932</v>
      </c>
      <c r="G14" s="454" t="s">
        <v>323</v>
      </c>
      <c r="H14" s="462">
        <v>5</v>
      </c>
    </row>
    <row r="15" spans="1:11" s="252" customFormat="1" ht="80">
      <c r="A15" s="460">
        <v>6</v>
      </c>
      <c r="B15" s="454" t="s">
        <v>1090</v>
      </c>
      <c r="C15" s="465" t="s">
        <v>1223</v>
      </c>
      <c r="D15" s="454" t="s">
        <v>942</v>
      </c>
      <c r="E15" s="454" t="s">
        <v>935</v>
      </c>
      <c r="F15" s="454" t="s">
        <v>933</v>
      </c>
      <c r="G15" s="454">
        <v>2014</v>
      </c>
      <c r="H15" s="462">
        <v>5</v>
      </c>
    </row>
    <row r="16" spans="1:11" s="252" customFormat="1" ht="64">
      <c r="A16" s="460">
        <v>8</v>
      </c>
      <c r="B16" s="454" t="s">
        <v>1083</v>
      </c>
      <c r="C16" s="465" t="s">
        <v>1224</v>
      </c>
      <c r="D16" s="454" t="s">
        <v>316</v>
      </c>
      <c r="E16" s="454" t="s">
        <v>935</v>
      </c>
      <c r="F16" s="454" t="s">
        <v>936</v>
      </c>
      <c r="G16" s="454">
        <v>2013</v>
      </c>
      <c r="H16" s="462">
        <v>3</v>
      </c>
    </row>
    <row r="17" spans="1:8" s="252" customFormat="1" ht="90" customHeight="1">
      <c r="A17" s="460">
        <v>9</v>
      </c>
      <c r="B17" s="454" t="s">
        <v>944</v>
      </c>
      <c r="C17" s="465" t="s">
        <v>1226</v>
      </c>
      <c r="D17" s="454" t="s">
        <v>943</v>
      </c>
      <c r="E17" s="454" t="s">
        <v>935</v>
      </c>
      <c r="F17" s="454" t="s">
        <v>962</v>
      </c>
      <c r="G17" s="454">
        <v>2011</v>
      </c>
      <c r="H17" s="462">
        <v>10</v>
      </c>
    </row>
    <row r="18" spans="1:8" s="252" customFormat="1" ht="96">
      <c r="A18" s="460">
        <v>10</v>
      </c>
      <c r="B18" s="454" t="s">
        <v>1091</v>
      </c>
      <c r="C18" s="465" t="s">
        <v>1122</v>
      </c>
      <c r="D18" s="454" t="s">
        <v>947</v>
      </c>
      <c r="E18" s="454" t="s">
        <v>935</v>
      </c>
      <c r="F18" s="454" t="s">
        <v>952</v>
      </c>
      <c r="G18" s="454" t="s">
        <v>244</v>
      </c>
      <c r="H18" s="462">
        <v>10</v>
      </c>
    </row>
    <row r="19" spans="1:8" s="252" customFormat="1" ht="176">
      <c r="A19" s="460">
        <v>11</v>
      </c>
      <c r="B19" s="454" t="s">
        <v>1092</v>
      </c>
      <c r="C19" s="537" t="s">
        <v>951</v>
      </c>
      <c r="D19" s="454" t="s">
        <v>948</v>
      </c>
      <c r="E19" s="454" t="s">
        <v>935</v>
      </c>
      <c r="F19" s="454" t="s">
        <v>953</v>
      </c>
      <c r="G19" s="454">
        <v>2012</v>
      </c>
      <c r="H19" s="462">
        <v>10</v>
      </c>
    </row>
    <row r="20" spans="1:8" s="252" customFormat="1" ht="48">
      <c r="A20" s="460">
        <v>12</v>
      </c>
      <c r="B20" s="466" t="s">
        <v>1093</v>
      </c>
      <c r="C20" s="461" t="s">
        <v>1225</v>
      </c>
      <c r="D20" s="466" t="s">
        <v>949</v>
      </c>
      <c r="E20" s="454" t="s">
        <v>935</v>
      </c>
      <c r="F20" s="454" t="s">
        <v>954</v>
      </c>
      <c r="G20" s="454" t="s">
        <v>244</v>
      </c>
      <c r="H20" s="462">
        <v>5</v>
      </c>
    </row>
    <row r="21" spans="1:8" s="252" customFormat="1" ht="80">
      <c r="A21" s="460">
        <v>13</v>
      </c>
      <c r="B21" s="466" t="s">
        <v>1093</v>
      </c>
      <c r="C21" s="461" t="s">
        <v>1120</v>
      </c>
      <c r="D21" s="454" t="s">
        <v>316</v>
      </c>
      <c r="E21" s="454" t="s">
        <v>935</v>
      </c>
      <c r="F21" s="454" t="s">
        <v>955</v>
      </c>
      <c r="G21" s="454" t="s">
        <v>245</v>
      </c>
      <c r="H21" s="462">
        <v>15</v>
      </c>
    </row>
    <row r="22" spans="1:8" s="252" customFormat="1" ht="48">
      <c r="A22" s="460">
        <v>14</v>
      </c>
      <c r="B22" s="454" t="s">
        <v>1094</v>
      </c>
      <c r="C22" s="461" t="s">
        <v>1119</v>
      </c>
      <c r="D22" s="454" t="s">
        <v>950</v>
      </c>
      <c r="E22" s="454" t="s">
        <v>935</v>
      </c>
      <c r="F22" s="454" t="s">
        <v>956</v>
      </c>
      <c r="G22" s="454" t="s">
        <v>246</v>
      </c>
      <c r="H22" s="462">
        <v>10</v>
      </c>
    </row>
    <row r="23" spans="1:8" s="252" customFormat="1" ht="92" customHeight="1">
      <c r="A23" s="460"/>
      <c r="B23" s="608" t="s">
        <v>964</v>
      </c>
      <c r="C23" s="465" t="s">
        <v>941</v>
      </c>
      <c r="D23" s="454" t="s">
        <v>908</v>
      </c>
      <c r="E23" s="454" t="s">
        <v>417</v>
      </c>
      <c r="F23" s="454" t="s">
        <v>937</v>
      </c>
      <c r="G23" s="503" t="s">
        <v>347</v>
      </c>
      <c r="H23" s="462">
        <v>5</v>
      </c>
    </row>
    <row r="24" spans="1:8" s="252" customFormat="1" ht="64">
      <c r="A24" s="460"/>
      <c r="B24" s="466" t="s">
        <v>965</v>
      </c>
      <c r="C24" s="461" t="s">
        <v>940</v>
      </c>
      <c r="D24" s="503" t="s">
        <v>907</v>
      </c>
      <c r="E24" s="454" t="s">
        <v>417</v>
      </c>
      <c r="F24" s="454" t="s">
        <v>909</v>
      </c>
      <c r="G24" s="503" t="s">
        <v>963</v>
      </c>
      <c r="H24" s="462">
        <v>5</v>
      </c>
    </row>
    <row r="25" spans="1:8" s="252" customFormat="1" ht="96">
      <c r="A25" s="460">
        <v>15</v>
      </c>
      <c r="B25" s="448" t="s">
        <v>1095</v>
      </c>
      <c r="C25" s="461" t="s">
        <v>1124</v>
      </c>
      <c r="D25" s="454" t="s">
        <v>945</v>
      </c>
      <c r="E25" s="454" t="s">
        <v>321</v>
      </c>
      <c r="F25" s="454" t="s">
        <v>958</v>
      </c>
      <c r="G25" s="454" t="s">
        <v>302</v>
      </c>
      <c r="H25" s="462">
        <v>15</v>
      </c>
    </row>
    <row r="26" spans="1:8" s="252" customFormat="1" ht="80">
      <c r="A26" s="460">
        <v>16</v>
      </c>
      <c r="B26" s="448" t="s">
        <v>1096</v>
      </c>
      <c r="C26" s="465" t="s">
        <v>1125</v>
      </c>
      <c r="D26" s="466" t="s">
        <v>949</v>
      </c>
      <c r="E26" s="454" t="s">
        <v>321</v>
      </c>
      <c r="F26" s="454" t="s">
        <v>959</v>
      </c>
      <c r="G26" s="454" t="s">
        <v>302</v>
      </c>
      <c r="H26" s="462">
        <v>3</v>
      </c>
    </row>
    <row r="27" spans="1:8" s="252" customFormat="1" ht="48">
      <c r="A27" s="460">
        <v>17</v>
      </c>
      <c r="B27" s="454" t="s">
        <v>1097</v>
      </c>
      <c r="C27" s="465" t="s">
        <v>1131</v>
      </c>
      <c r="D27" s="454" t="s">
        <v>948</v>
      </c>
      <c r="E27" s="448" t="s">
        <v>935</v>
      </c>
      <c r="F27" s="454" t="s">
        <v>961</v>
      </c>
      <c r="G27" s="454" t="s">
        <v>249</v>
      </c>
      <c r="H27" s="462">
        <v>3</v>
      </c>
    </row>
    <row r="28" spans="1:8" ht="96">
      <c r="A28" s="460">
        <v>18</v>
      </c>
      <c r="B28" s="448" t="s">
        <v>1098</v>
      </c>
      <c r="C28" s="465" t="s">
        <v>1132</v>
      </c>
      <c r="D28" s="466" t="s">
        <v>945</v>
      </c>
      <c r="E28" s="448" t="s">
        <v>935</v>
      </c>
      <c r="F28" s="454" t="s">
        <v>961</v>
      </c>
      <c r="G28" s="454" t="s">
        <v>251</v>
      </c>
      <c r="H28" s="462">
        <v>5</v>
      </c>
    </row>
    <row r="29" spans="1:8" ht="80">
      <c r="A29" s="460">
        <v>19</v>
      </c>
      <c r="B29" s="448" t="s">
        <v>1099</v>
      </c>
      <c r="C29" s="465" t="s">
        <v>1133</v>
      </c>
      <c r="D29" s="466" t="s">
        <v>1100</v>
      </c>
      <c r="E29" s="448" t="s">
        <v>935</v>
      </c>
      <c r="F29" s="454" t="s">
        <v>960</v>
      </c>
      <c r="G29" s="454" t="s">
        <v>252</v>
      </c>
      <c r="H29" s="462">
        <v>3</v>
      </c>
    </row>
    <row r="30" spans="1:8">
      <c r="A30" s="460"/>
      <c r="B30" s="454"/>
      <c r="C30" s="454"/>
      <c r="D30" s="582"/>
      <c r="E30" s="582"/>
      <c r="F30" s="582"/>
      <c r="G30" s="582"/>
      <c r="H30" s="600"/>
    </row>
    <row r="31" spans="1:8" ht="16">
      <c r="A31" s="417"/>
      <c r="B31" s="527"/>
      <c r="C31" s="443" t="s">
        <v>910</v>
      </c>
      <c r="D31" s="169"/>
      <c r="E31" s="169"/>
      <c r="F31" s="169"/>
      <c r="G31" s="449" t="str">
        <f>"Total "&amp;LEFT(A7,4)</f>
        <v>Total I14c</v>
      </c>
      <c r="H31" s="450">
        <f>SUM(H10:H30)</f>
        <v>146</v>
      </c>
    </row>
    <row r="33" spans="1:8" ht="53.25" customHeight="1">
      <c r="A33" s="66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33" s="665"/>
      <c r="C33" s="665"/>
      <c r="D33" s="665"/>
      <c r="E33" s="665"/>
      <c r="F33" s="665"/>
      <c r="G33" s="665"/>
      <c r="H33" s="665"/>
    </row>
    <row r="52" spans="1:9" ht="54" customHeight="1">
      <c r="A52" s="168"/>
      <c r="B52" s="525"/>
      <c r="C52" s="444"/>
      <c r="D52" s="444"/>
      <c r="E52" s="168"/>
      <c r="F52" s="168"/>
      <c r="G52" s="168"/>
      <c r="H52" s="444"/>
      <c r="I52" s="446"/>
    </row>
  </sheetData>
  <mergeCells count="4">
    <mergeCell ref="A6:H6"/>
    <mergeCell ref="A7:H7"/>
    <mergeCell ref="A33:H33"/>
    <mergeCell ref="F8:H8"/>
  </mergeCells>
  <hyperlinks>
    <hyperlink ref="C19" r:id="rId1" display="http://www.bnab.ro/2012/proiecte/7/99/" xr:uid="{00000000-0004-0000-1600-000000000000}"/>
  </hyperlinks>
  <printOptions horizontalCentered="1"/>
  <pageMargins left="0.74803149606299213" right="0.74803149606299213" top="0.78740157480314965" bottom="0.59055118110236227" header="0.31496062992125984" footer="0.31496062992125984"/>
  <pageSetup paperSize="9" orientation="portrait" horizontalDpi="0" verticalDpi="0"/>
  <extLst>
    <ext xmlns:mx="http://schemas.microsoft.com/office/mac/excel/2008/main" uri="{64002731-A6B0-56B0-2670-7721B7C09600}">
      <mx:PLV Mode="0" OnePage="0" WScale="0"/>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6"/>
  </sheetPr>
  <dimension ref="A1:L64"/>
  <sheetViews>
    <sheetView zoomScale="93" zoomScaleNormal="75" zoomScalePageLayoutView="75" workbookViewId="0">
      <selection activeCell="C9" sqref="C9"/>
    </sheetView>
  </sheetViews>
  <sheetFormatPr baseColWidth="10" defaultColWidth="9.1640625" defaultRowHeight="15"/>
  <cols>
    <col min="1" max="1" width="5.1640625" style="159" customWidth="1"/>
    <col min="2" max="2" width="10.5" style="520" customWidth="1"/>
    <col min="3" max="3" width="43.1640625" style="546" customWidth="1"/>
    <col min="4" max="4" width="24" style="159" customWidth="1"/>
    <col min="5" max="5" width="14.33203125" style="159" customWidth="1"/>
    <col min="6" max="6" width="11.83203125" style="159" customWidth="1"/>
    <col min="7" max="7" width="10" style="159" customWidth="1"/>
    <col min="8" max="8" width="9.6640625" style="159" customWidth="1"/>
    <col min="9" max="9" width="9.1640625" style="159"/>
    <col min="10" max="10" width="10.33203125" style="159" customWidth="1"/>
    <col min="11" max="11" width="10.5" style="159" customWidth="1"/>
    <col min="12" max="12" width="14.1640625" style="159" customWidth="1"/>
    <col min="13" max="16384" width="9.1640625" style="159"/>
  </cols>
  <sheetData>
    <row r="1" spans="1:12" ht="16">
      <c r="A1" s="191" t="str">
        <f>'Date initiale'!C3</f>
        <v>Universitatea de Arhitectură și Urbanism "Ion Mincu" București</v>
      </c>
      <c r="B1" s="539"/>
      <c r="C1" s="545"/>
      <c r="D1" s="243"/>
      <c r="E1" s="243"/>
      <c r="F1" s="243"/>
    </row>
    <row r="2" spans="1:12" ht="16">
      <c r="A2" s="191" t="str">
        <f>'Date initiale'!B4&amp;" "&amp;'Date initiale'!C4</f>
        <v>Facultatea URBANISM</v>
      </c>
      <c r="B2" s="539"/>
      <c r="C2" s="545"/>
      <c r="D2" s="243"/>
      <c r="E2" s="243"/>
      <c r="F2" s="243"/>
    </row>
    <row r="3" spans="1:12" ht="16">
      <c r="A3" s="191" t="str">
        <f>'Date initiale'!B5&amp;" "&amp;'Date initiale'!C5</f>
        <v>Departamentul Proiectare Urbană și Peisagistică</v>
      </c>
      <c r="B3" s="539"/>
      <c r="C3" s="545"/>
      <c r="D3" s="243"/>
      <c r="E3" s="243"/>
      <c r="F3" s="243"/>
    </row>
    <row r="4" spans="1:12" ht="16">
      <c r="A4" s="242" t="str">
        <f>'Date initiale'!C6&amp;", "&amp;'Date initiale'!C7</f>
        <v>Cerasella CRĂCIUN, Profesor Universitar P3</v>
      </c>
      <c r="B4" s="539"/>
      <c r="C4" s="545"/>
      <c r="D4" s="243"/>
      <c r="E4" s="243"/>
      <c r="F4" s="243"/>
    </row>
    <row r="5" spans="1:12" ht="16">
      <c r="A5" s="242"/>
      <c r="B5" s="539"/>
      <c r="C5" s="545"/>
      <c r="D5" s="243"/>
      <c r="E5" s="243"/>
      <c r="F5" s="243"/>
    </row>
    <row r="6" spans="1:12" ht="16">
      <c r="A6" s="663" t="s">
        <v>108</v>
      </c>
      <c r="B6" s="663"/>
      <c r="C6" s="663"/>
      <c r="D6" s="663"/>
      <c r="E6" s="663"/>
      <c r="F6" s="663"/>
      <c r="G6" s="663"/>
      <c r="H6" s="663"/>
    </row>
    <row r="7" spans="1:12" ht="52.5" customHeight="1">
      <c r="A7" s="669"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669"/>
      <c r="C7" s="669"/>
      <c r="D7" s="669"/>
      <c r="E7" s="669"/>
      <c r="F7" s="669"/>
      <c r="G7" s="669"/>
      <c r="H7" s="669"/>
    </row>
    <row r="8" spans="1:12" ht="44" customHeight="1">
      <c r="A8" s="57"/>
      <c r="B8" s="517"/>
      <c r="C8" s="541"/>
      <c r="D8" s="57"/>
      <c r="E8" s="57"/>
      <c r="F8" s="681" t="s">
        <v>1221</v>
      </c>
      <c r="G8" s="681"/>
      <c r="H8" s="681"/>
    </row>
    <row r="9" spans="1:12" ht="48">
      <c r="A9" s="454" t="s">
        <v>55</v>
      </c>
      <c r="B9" s="454" t="s">
        <v>71</v>
      </c>
      <c r="C9" s="507" t="s">
        <v>139</v>
      </c>
      <c r="D9" s="503" t="s">
        <v>70</v>
      </c>
      <c r="E9" s="454" t="s">
        <v>138</v>
      </c>
      <c r="F9" s="454" t="s">
        <v>136</v>
      </c>
      <c r="G9" s="503" t="s">
        <v>86</v>
      </c>
      <c r="H9" s="504" t="s">
        <v>145</v>
      </c>
      <c r="J9" s="262"/>
      <c r="K9" s="22"/>
      <c r="L9" s="22"/>
    </row>
    <row r="10" spans="1:12" s="252" customFormat="1">
      <c r="A10" s="454"/>
      <c r="B10" s="454"/>
      <c r="C10" s="507"/>
      <c r="D10" s="503"/>
      <c r="E10" s="454"/>
      <c r="F10" s="454"/>
      <c r="G10" s="503"/>
      <c r="H10" s="504"/>
      <c r="J10" s="262"/>
      <c r="K10" s="22"/>
      <c r="L10" s="22"/>
    </row>
    <row r="11" spans="1:12" s="252" customFormat="1" ht="203" customHeight="1">
      <c r="A11" s="454"/>
      <c r="B11" s="466" t="s">
        <v>1110</v>
      </c>
      <c r="C11" s="498" t="s">
        <v>1113</v>
      </c>
      <c r="D11" s="503" t="s">
        <v>907</v>
      </c>
      <c r="E11" s="454" t="s">
        <v>1111</v>
      </c>
      <c r="F11" s="454" t="s">
        <v>898</v>
      </c>
      <c r="G11" s="454" t="s">
        <v>241</v>
      </c>
      <c r="H11" s="504">
        <v>10</v>
      </c>
      <c r="J11" s="262"/>
      <c r="K11" s="22"/>
      <c r="L11" s="22"/>
    </row>
    <row r="12" spans="1:12" s="252" customFormat="1" ht="112">
      <c r="A12" s="454"/>
      <c r="B12" s="454" t="s">
        <v>1017</v>
      </c>
      <c r="C12" s="498" t="s">
        <v>1114</v>
      </c>
      <c r="D12" s="508" t="s">
        <v>946</v>
      </c>
      <c r="E12" s="454" t="s">
        <v>1086</v>
      </c>
      <c r="F12" s="454" t="s">
        <v>934</v>
      </c>
      <c r="G12" s="508" t="s">
        <v>241</v>
      </c>
      <c r="H12" s="504">
        <v>5</v>
      </c>
      <c r="J12" s="262"/>
      <c r="K12" s="22"/>
      <c r="L12" s="22"/>
    </row>
    <row r="13" spans="1:12" ht="145" customHeight="1">
      <c r="A13" s="460">
        <v>1</v>
      </c>
      <c r="B13" s="532" t="s">
        <v>1017</v>
      </c>
      <c r="C13" s="506" t="s">
        <v>1016</v>
      </c>
      <c r="D13" s="508" t="s">
        <v>871</v>
      </c>
      <c r="E13" s="511" t="s">
        <v>1018</v>
      </c>
      <c r="F13" s="508" t="s">
        <v>864</v>
      </c>
      <c r="G13" s="511">
        <v>2017</v>
      </c>
      <c r="H13" s="503">
        <v>5</v>
      </c>
      <c r="J13" s="262"/>
      <c r="K13" s="291"/>
      <c r="L13" s="547"/>
    </row>
    <row r="14" spans="1:12" ht="64">
      <c r="A14" s="460">
        <f>A13+1</f>
        <v>2</v>
      </c>
      <c r="B14" s="453" t="s">
        <v>1068</v>
      </c>
      <c r="C14" s="506" t="s">
        <v>862</v>
      </c>
      <c r="D14" s="454" t="s">
        <v>1067</v>
      </c>
      <c r="E14" s="454" t="s">
        <v>419</v>
      </c>
      <c r="F14" s="454" t="s">
        <v>426</v>
      </c>
      <c r="G14" s="454">
        <v>2017</v>
      </c>
      <c r="H14" s="462">
        <v>30</v>
      </c>
    </row>
    <row r="15" spans="1:12" s="252" customFormat="1" ht="128">
      <c r="A15" s="460"/>
      <c r="B15" s="455" t="s">
        <v>1079</v>
      </c>
      <c r="C15" s="473" t="s">
        <v>1115</v>
      </c>
      <c r="D15" s="454" t="s">
        <v>317</v>
      </c>
      <c r="E15" s="454" t="s">
        <v>424</v>
      </c>
      <c r="F15" s="454" t="s">
        <v>900</v>
      </c>
      <c r="G15" s="454" t="s">
        <v>425</v>
      </c>
      <c r="H15" s="462">
        <v>5</v>
      </c>
    </row>
    <row r="16" spans="1:12" s="252" customFormat="1" ht="75" customHeight="1">
      <c r="A16" s="460"/>
      <c r="B16" s="455" t="s">
        <v>1107</v>
      </c>
      <c r="C16" s="473" t="s">
        <v>1116</v>
      </c>
      <c r="D16" s="466" t="s">
        <v>311</v>
      </c>
      <c r="E16" s="454" t="s">
        <v>312</v>
      </c>
      <c r="F16" s="454" t="s">
        <v>1108</v>
      </c>
      <c r="G16" s="458">
        <v>2015</v>
      </c>
      <c r="H16" s="462">
        <v>5</v>
      </c>
    </row>
    <row r="17" spans="1:8" s="252" customFormat="1" ht="32">
      <c r="A17" s="460"/>
      <c r="B17" s="455" t="s">
        <v>1107</v>
      </c>
      <c r="C17" s="544" t="s">
        <v>313</v>
      </c>
      <c r="D17" s="458" t="s">
        <v>314</v>
      </c>
      <c r="E17" s="454" t="s">
        <v>312</v>
      </c>
      <c r="F17" s="503" t="s">
        <v>271</v>
      </c>
      <c r="G17" s="458">
        <v>2015</v>
      </c>
      <c r="H17" s="462">
        <v>30</v>
      </c>
    </row>
    <row r="18" spans="1:8" s="252" customFormat="1" ht="191" customHeight="1">
      <c r="A18" s="460"/>
      <c r="B18" s="454" t="s">
        <v>1088</v>
      </c>
      <c r="C18" s="498" t="s">
        <v>1117</v>
      </c>
      <c r="D18" s="454" t="s">
        <v>945</v>
      </c>
      <c r="E18" s="454" t="s">
        <v>321</v>
      </c>
      <c r="F18" s="454" t="s">
        <v>933</v>
      </c>
      <c r="G18" s="454" t="s">
        <v>322</v>
      </c>
      <c r="H18" s="462">
        <v>10</v>
      </c>
    </row>
    <row r="19" spans="1:8" s="252" customFormat="1" ht="127" customHeight="1">
      <c r="A19" s="460"/>
      <c r="B19" s="454" t="s">
        <v>1089</v>
      </c>
      <c r="C19" s="542" t="s">
        <v>1118</v>
      </c>
      <c r="D19" s="454" t="s">
        <v>945</v>
      </c>
      <c r="E19" s="454" t="s">
        <v>321</v>
      </c>
      <c r="F19" s="454" t="s">
        <v>932</v>
      </c>
      <c r="G19" s="454" t="s">
        <v>323</v>
      </c>
      <c r="H19" s="462">
        <v>10</v>
      </c>
    </row>
    <row r="20" spans="1:8" s="252" customFormat="1" ht="64">
      <c r="A20" s="460"/>
      <c r="B20" s="454" t="s">
        <v>1094</v>
      </c>
      <c r="C20" s="473" t="s">
        <v>1119</v>
      </c>
      <c r="D20" s="454" t="s">
        <v>950</v>
      </c>
      <c r="E20" s="454" t="s">
        <v>935</v>
      </c>
      <c r="F20" s="454" t="s">
        <v>956</v>
      </c>
      <c r="G20" s="454" t="s">
        <v>246</v>
      </c>
      <c r="H20" s="462">
        <v>30</v>
      </c>
    </row>
    <row r="21" spans="1:8" s="252" customFormat="1" ht="112">
      <c r="A21" s="460"/>
      <c r="B21" s="466" t="s">
        <v>1093</v>
      </c>
      <c r="C21" s="473" t="s">
        <v>1120</v>
      </c>
      <c r="D21" s="454" t="s">
        <v>316</v>
      </c>
      <c r="E21" s="454" t="s">
        <v>935</v>
      </c>
      <c r="F21" s="454" t="s">
        <v>955</v>
      </c>
      <c r="G21" s="454" t="s">
        <v>245</v>
      </c>
      <c r="H21" s="462">
        <v>3</v>
      </c>
    </row>
    <row r="22" spans="1:8" s="252" customFormat="1" ht="128">
      <c r="A22" s="460"/>
      <c r="B22" s="532"/>
      <c r="C22" s="498" t="s">
        <v>1121</v>
      </c>
      <c r="D22" s="458" t="s">
        <v>316</v>
      </c>
      <c r="E22" s="454" t="s">
        <v>312</v>
      </c>
      <c r="F22" s="503" t="s">
        <v>271</v>
      </c>
      <c r="G22" s="454" t="s">
        <v>245</v>
      </c>
      <c r="H22" s="462">
        <v>30</v>
      </c>
    </row>
    <row r="23" spans="1:8" s="252" customFormat="1" ht="128">
      <c r="A23" s="460"/>
      <c r="B23" s="454" t="s">
        <v>1091</v>
      </c>
      <c r="C23" s="498" t="s">
        <v>1122</v>
      </c>
      <c r="D23" s="454" t="s">
        <v>947</v>
      </c>
      <c r="E23" s="454" t="s">
        <v>935</v>
      </c>
      <c r="F23" s="454" t="s">
        <v>952</v>
      </c>
      <c r="G23" s="454" t="s">
        <v>244</v>
      </c>
      <c r="H23" s="462">
        <v>20</v>
      </c>
    </row>
    <row r="24" spans="1:8" s="252" customFormat="1" ht="48">
      <c r="A24" s="460"/>
      <c r="B24" s="455" t="s">
        <v>1106</v>
      </c>
      <c r="C24" s="498" t="s">
        <v>1123</v>
      </c>
      <c r="D24" s="458" t="s">
        <v>315</v>
      </c>
      <c r="E24" s="454" t="s">
        <v>312</v>
      </c>
      <c r="F24" s="454" t="s">
        <v>1105</v>
      </c>
      <c r="G24" s="458">
        <v>2011</v>
      </c>
      <c r="H24" s="462">
        <v>15</v>
      </c>
    </row>
    <row r="25" spans="1:8" s="252" customFormat="1" ht="128">
      <c r="A25" s="460"/>
      <c r="B25" s="448" t="s">
        <v>1095</v>
      </c>
      <c r="C25" s="473" t="s">
        <v>1124</v>
      </c>
      <c r="D25" s="454" t="s">
        <v>945</v>
      </c>
      <c r="E25" s="454" t="s">
        <v>321</v>
      </c>
      <c r="F25" s="454" t="s">
        <v>958</v>
      </c>
      <c r="G25" s="454" t="s">
        <v>302</v>
      </c>
      <c r="H25" s="462">
        <v>40</v>
      </c>
    </row>
    <row r="26" spans="1:8" s="252" customFormat="1" ht="112">
      <c r="A26" s="460"/>
      <c r="B26" s="448" t="s">
        <v>1096</v>
      </c>
      <c r="C26" s="498" t="s">
        <v>1125</v>
      </c>
      <c r="D26" s="466" t="s">
        <v>949</v>
      </c>
      <c r="E26" s="454" t="s">
        <v>321</v>
      </c>
      <c r="F26" s="454" t="s">
        <v>959</v>
      </c>
      <c r="G26" s="454" t="s">
        <v>302</v>
      </c>
      <c r="H26" s="462">
        <v>10</v>
      </c>
    </row>
    <row r="27" spans="1:8" s="252" customFormat="1" ht="112">
      <c r="A27" s="460"/>
      <c r="B27" s="458" t="s">
        <v>1103</v>
      </c>
      <c r="C27" s="473" t="s">
        <v>1126</v>
      </c>
      <c r="D27" s="458" t="s">
        <v>316</v>
      </c>
      <c r="E27" s="454" t="s">
        <v>312</v>
      </c>
      <c r="F27" s="454" t="s">
        <v>1104</v>
      </c>
      <c r="G27" s="536">
        <v>2011</v>
      </c>
      <c r="H27" s="462">
        <v>20</v>
      </c>
    </row>
    <row r="28" spans="1:8" s="252" customFormat="1" ht="206" customHeight="1">
      <c r="A28" s="460"/>
      <c r="B28" s="454" t="s">
        <v>1092</v>
      </c>
      <c r="C28" s="543" t="s">
        <v>951</v>
      </c>
      <c r="D28" s="454" t="s">
        <v>948</v>
      </c>
      <c r="E28" s="454" t="s">
        <v>935</v>
      </c>
      <c r="F28" s="454" t="s">
        <v>953</v>
      </c>
      <c r="G28" s="454">
        <v>2012</v>
      </c>
      <c r="H28" s="462">
        <v>10</v>
      </c>
    </row>
    <row r="29" spans="1:8" s="252" customFormat="1" ht="45" customHeight="1">
      <c r="A29" s="460"/>
      <c r="B29" s="470" t="s">
        <v>1065</v>
      </c>
      <c r="C29" s="473" t="s">
        <v>1057</v>
      </c>
      <c r="D29" s="454" t="s">
        <v>1066</v>
      </c>
      <c r="E29" s="454" t="s">
        <v>423</v>
      </c>
      <c r="F29" s="454" t="s">
        <v>432</v>
      </c>
      <c r="G29" s="454">
        <v>2006</v>
      </c>
      <c r="H29" s="462">
        <v>10</v>
      </c>
    </row>
    <row r="30" spans="1:8" s="252" customFormat="1" ht="48">
      <c r="A30" s="460"/>
      <c r="B30" s="532" t="s">
        <v>1075</v>
      </c>
      <c r="C30" s="498" t="s">
        <v>1134</v>
      </c>
      <c r="D30" s="458" t="s">
        <v>317</v>
      </c>
      <c r="E30" s="454" t="s">
        <v>312</v>
      </c>
      <c r="F30" s="503" t="s">
        <v>242</v>
      </c>
      <c r="G30" s="454">
        <v>2006</v>
      </c>
      <c r="H30" s="462">
        <v>5</v>
      </c>
    </row>
    <row r="31" spans="1:8" s="252" customFormat="1" ht="64">
      <c r="A31" s="460"/>
      <c r="B31" s="532" t="s">
        <v>1102</v>
      </c>
      <c r="C31" s="473" t="s">
        <v>1127</v>
      </c>
      <c r="D31" s="458" t="s">
        <v>317</v>
      </c>
      <c r="E31" s="454" t="s">
        <v>312</v>
      </c>
      <c r="F31" s="454" t="s">
        <v>1101</v>
      </c>
      <c r="G31" s="454">
        <v>2006</v>
      </c>
      <c r="H31" s="462">
        <v>5</v>
      </c>
    </row>
    <row r="32" spans="1:8" s="252" customFormat="1" ht="32">
      <c r="A32" s="460"/>
      <c r="B32" s="538" t="s">
        <v>1064</v>
      </c>
      <c r="C32" s="473" t="s">
        <v>1058</v>
      </c>
      <c r="D32" s="454" t="s">
        <v>317</v>
      </c>
      <c r="E32" s="454" t="s">
        <v>423</v>
      </c>
      <c r="F32" s="454" t="s">
        <v>432</v>
      </c>
      <c r="G32" s="454" t="s">
        <v>249</v>
      </c>
      <c r="H32" s="462">
        <v>30</v>
      </c>
    </row>
    <row r="33" spans="1:8" s="252" customFormat="1" ht="48">
      <c r="A33" s="460"/>
      <c r="B33" s="538" t="s">
        <v>1063</v>
      </c>
      <c r="C33" s="473" t="s">
        <v>1059</v>
      </c>
      <c r="D33" s="454" t="s">
        <v>317</v>
      </c>
      <c r="E33" s="454" t="s">
        <v>423</v>
      </c>
      <c r="F33" s="454" t="s">
        <v>441</v>
      </c>
      <c r="G33" s="454" t="s">
        <v>249</v>
      </c>
      <c r="H33" s="462">
        <v>15</v>
      </c>
    </row>
    <row r="34" spans="1:8" s="252" customFormat="1" ht="96">
      <c r="A34" s="460"/>
      <c r="B34" s="532"/>
      <c r="C34" s="498" t="s">
        <v>1128</v>
      </c>
      <c r="D34" s="458" t="s">
        <v>317</v>
      </c>
      <c r="E34" s="454" t="s">
        <v>312</v>
      </c>
      <c r="F34" s="503" t="s">
        <v>242</v>
      </c>
      <c r="G34" s="454" t="s">
        <v>249</v>
      </c>
      <c r="H34" s="462">
        <v>10</v>
      </c>
    </row>
    <row r="35" spans="1:8" s="252" customFormat="1" ht="50" customHeight="1">
      <c r="A35" s="460"/>
      <c r="B35" s="470" t="s">
        <v>1045</v>
      </c>
      <c r="C35" s="473" t="s">
        <v>1129</v>
      </c>
      <c r="D35" s="454" t="s">
        <v>317</v>
      </c>
      <c r="E35" s="454" t="s">
        <v>423</v>
      </c>
      <c r="F35" s="454" t="s">
        <v>432</v>
      </c>
      <c r="G35" s="454" t="s">
        <v>250</v>
      </c>
      <c r="H35" s="462">
        <v>30</v>
      </c>
    </row>
    <row r="36" spans="1:8" s="252" customFormat="1" ht="78" customHeight="1">
      <c r="A36" s="460"/>
      <c r="B36" s="448" t="s">
        <v>1042</v>
      </c>
      <c r="C36" s="473" t="s">
        <v>1130</v>
      </c>
      <c r="D36" s="454" t="s">
        <v>317</v>
      </c>
      <c r="E36" s="454" t="s">
        <v>423</v>
      </c>
      <c r="F36" s="454" t="s">
        <v>434</v>
      </c>
      <c r="G36" s="454">
        <v>2004</v>
      </c>
      <c r="H36" s="462">
        <v>15</v>
      </c>
    </row>
    <row r="37" spans="1:8" s="252" customFormat="1" ht="48">
      <c r="A37" s="460"/>
      <c r="B37" s="454" t="s">
        <v>1035</v>
      </c>
      <c r="C37" s="498" t="s">
        <v>1135</v>
      </c>
      <c r="D37" s="458" t="s">
        <v>317</v>
      </c>
      <c r="E37" s="454" t="s">
        <v>312</v>
      </c>
      <c r="F37" s="503" t="s">
        <v>242</v>
      </c>
      <c r="G37" s="454" t="s">
        <v>255</v>
      </c>
      <c r="H37" s="462">
        <v>3</v>
      </c>
    </row>
    <row r="38" spans="1:8" s="252" customFormat="1" ht="80">
      <c r="A38" s="460"/>
      <c r="B38" s="454" t="s">
        <v>1097</v>
      </c>
      <c r="C38" s="498" t="s">
        <v>1131</v>
      </c>
      <c r="D38" s="454" t="s">
        <v>948</v>
      </c>
      <c r="E38" s="448" t="s">
        <v>935</v>
      </c>
      <c r="F38" s="454" t="s">
        <v>961</v>
      </c>
      <c r="G38" s="454" t="s">
        <v>249</v>
      </c>
      <c r="H38" s="462">
        <v>10</v>
      </c>
    </row>
    <row r="39" spans="1:8" s="252" customFormat="1" ht="144">
      <c r="A39" s="460"/>
      <c r="B39" s="448" t="s">
        <v>1098</v>
      </c>
      <c r="C39" s="498" t="s">
        <v>1132</v>
      </c>
      <c r="D39" s="466" t="s">
        <v>945</v>
      </c>
      <c r="E39" s="448" t="s">
        <v>935</v>
      </c>
      <c r="F39" s="454" t="s">
        <v>961</v>
      </c>
      <c r="G39" s="454" t="s">
        <v>251</v>
      </c>
      <c r="H39" s="462">
        <v>10</v>
      </c>
    </row>
    <row r="40" spans="1:8" s="252" customFormat="1" ht="112">
      <c r="A40" s="460"/>
      <c r="B40" s="448" t="s">
        <v>1099</v>
      </c>
      <c r="C40" s="498" t="s">
        <v>1133</v>
      </c>
      <c r="D40" s="466" t="s">
        <v>1100</v>
      </c>
      <c r="E40" s="448" t="s">
        <v>935</v>
      </c>
      <c r="F40" s="454" t="s">
        <v>960</v>
      </c>
      <c r="G40" s="454" t="s">
        <v>252</v>
      </c>
      <c r="H40" s="462">
        <v>10</v>
      </c>
    </row>
    <row r="41" spans="1:8" s="252" customFormat="1">
      <c r="A41" s="460"/>
      <c r="B41" s="532"/>
      <c r="C41" s="473"/>
      <c r="D41" s="458"/>
      <c r="E41" s="454"/>
      <c r="F41" s="503"/>
      <c r="G41" s="454"/>
      <c r="H41" s="462"/>
    </row>
    <row r="42" spans="1:8">
      <c r="A42" s="460"/>
      <c r="B42" s="454"/>
      <c r="C42" s="507"/>
      <c r="D42" s="454"/>
      <c r="E42" s="454"/>
      <c r="F42" s="454"/>
      <c r="G42" s="454"/>
      <c r="H42" s="462"/>
    </row>
    <row r="43" spans="1:8" ht="21" customHeight="1" thickBot="1">
      <c r="A43" s="417"/>
      <c r="B43" s="540"/>
      <c r="C43" s="419"/>
      <c r="D43" s="169"/>
      <c r="E43" s="169"/>
      <c r="F43" s="169"/>
      <c r="G43" s="355" t="str">
        <f>"Total "&amp;LEFT(A7,4)</f>
        <v>Total I15.</v>
      </c>
      <c r="H43" s="411">
        <f>SUM(H10:H42)</f>
        <v>441</v>
      </c>
    </row>
    <row r="45" spans="1:8" ht="53.25" customHeight="1">
      <c r="A45" s="665"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45" s="665"/>
      <c r="C45" s="665"/>
      <c r="D45" s="665"/>
      <c r="E45" s="665"/>
      <c r="F45" s="665"/>
      <c r="G45" s="665"/>
      <c r="H45" s="665"/>
    </row>
    <row r="64" spans="1:9" ht="54" customHeight="1">
      <c r="A64" s="168"/>
      <c r="B64" s="525"/>
      <c r="C64" s="377"/>
      <c r="D64" s="444"/>
      <c r="E64" s="168"/>
      <c r="F64" s="168"/>
      <c r="G64" s="168"/>
      <c r="H64" s="444"/>
      <c r="I64" s="446"/>
    </row>
  </sheetData>
  <mergeCells count="4">
    <mergeCell ref="A6:H6"/>
    <mergeCell ref="A7:H7"/>
    <mergeCell ref="A45:H45"/>
    <mergeCell ref="F8:H8"/>
  </mergeCells>
  <hyperlinks>
    <hyperlink ref="C28" r:id="rId1" display="http://www.bnab.ro/2012/proiecte/7/99/" xr:uid="{A09BE5E9-0FEB-FE47-9B01-047F455D34FB}"/>
  </hyperlinks>
  <printOptions horizontalCentered="1"/>
  <pageMargins left="0.74803149606299213" right="0.74803149606299213" top="0.78740157480314965" bottom="0.59055118110236227" header="0.31496062992125984" footer="0.31496062992125984"/>
  <pageSetup paperSize="9" orientation="portrait" horizontalDpi="0" verticalDpi="0"/>
  <extLst>
    <ext xmlns:mx="http://schemas.microsoft.com/office/mac/excel/2008/main" uri="{64002731-A6B0-56B0-2670-7721B7C09600}">
      <mx:PLV Mode="0" OnePage="0" WScale="0"/>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6"/>
  </sheetPr>
  <dimension ref="A1:H28"/>
  <sheetViews>
    <sheetView workbookViewId="0">
      <selection activeCell="D19" sqref="D19"/>
    </sheetView>
  </sheetViews>
  <sheetFormatPr baseColWidth="10" defaultColWidth="8.83203125" defaultRowHeight="15"/>
  <cols>
    <col min="1" max="1" width="5.1640625" customWidth="1"/>
    <col min="2" max="2" width="103.1640625" customWidth="1"/>
    <col min="3" max="3" width="13.1640625" style="414" customWidth="1"/>
    <col min="4" max="4" width="9.6640625" style="414" customWidth="1"/>
    <col min="6" max="6" width="11.33203125" customWidth="1"/>
  </cols>
  <sheetData>
    <row r="1" spans="1:8" ht="16">
      <c r="A1" s="191" t="str">
        <f>'Date initiale'!C3</f>
        <v>Universitatea de Arhitectură și Urbanism "Ion Mincu" București</v>
      </c>
      <c r="B1" s="191"/>
      <c r="C1" s="457"/>
      <c r="D1" s="2"/>
      <c r="E1" s="40"/>
    </row>
    <row r="2" spans="1:8" ht="16">
      <c r="A2" s="191" t="str">
        <f>'Date initiale'!B4&amp;" "&amp;'Date initiale'!C4</f>
        <v>Facultatea URBANISM</v>
      </c>
      <c r="B2" s="191"/>
      <c r="C2" s="457"/>
      <c r="D2" s="2"/>
      <c r="E2" s="40"/>
    </row>
    <row r="3" spans="1:8" ht="16">
      <c r="A3" s="191" t="str">
        <f>'Date initiale'!B5&amp;" "&amp;'Date initiale'!C5</f>
        <v>Departamentul Proiectare Urbană și Peisagistică</v>
      </c>
      <c r="B3" s="191"/>
      <c r="C3" s="457"/>
      <c r="D3" s="2"/>
      <c r="E3" s="40"/>
    </row>
    <row r="4" spans="1:8">
      <c r="A4" s="117" t="str">
        <f>'Date initiale'!C6&amp;", "&amp;'Date initiale'!C7</f>
        <v>Cerasella CRĂCIUN, Profesor Universitar P3</v>
      </c>
      <c r="B4" s="117"/>
      <c r="C4" s="496"/>
    </row>
    <row r="5" spans="1:8" s="159" customFormat="1">
      <c r="A5" s="117"/>
      <c r="B5" s="117"/>
      <c r="C5" s="496"/>
      <c r="D5" s="414"/>
    </row>
    <row r="6" spans="1:8" ht="16">
      <c r="A6" s="685" t="s">
        <v>108</v>
      </c>
      <c r="B6" s="685"/>
      <c r="C6" s="685"/>
      <c r="D6" s="685"/>
    </row>
    <row r="7" spans="1:8" s="159" customFormat="1" ht="90.75" customHeight="1">
      <c r="A7" s="669"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669"/>
      <c r="C7" s="669"/>
      <c r="D7" s="669"/>
      <c r="E7" s="160"/>
      <c r="F7" s="160"/>
      <c r="G7" s="160"/>
      <c r="H7" s="160"/>
    </row>
    <row r="8" spans="1:8" ht="51" customHeight="1">
      <c r="A8" s="69"/>
      <c r="B8" s="69"/>
      <c r="C8" s="677" t="s">
        <v>1220</v>
      </c>
      <c r="D8" s="677"/>
    </row>
    <row r="9" spans="1:8" ht="45.75" customHeight="1">
      <c r="A9" s="551" t="s">
        <v>55</v>
      </c>
      <c r="B9" s="551" t="s">
        <v>76</v>
      </c>
      <c r="C9" s="551" t="s">
        <v>86</v>
      </c>
      <c r="D9" s="551" t="s">
        <v>145</v>
      </c>
      <c r="E9" s="32"/>
      <c r="F9" s="262"/>
      <c r="G9" s="22"/>
    </row>
    <row r="10" spans="1:8" ht="48">
      <c r="A10" s="521">
        <v>1</v>
      </c>
      <c r="B10" s="465" t="s">
        <v>510</v>
      </c>
      <c r="C10" s="454">
        <v>2018</v>
      </c>
      <c r="D10" s="509">
        <v>30</v>
      </c>
      <c r="F10" s="262"/>
      <c r="G10" s="291"/>
    </row>
    <row r="11" spans="1:8" ht="44" customHeight="1">
      <c r="A11" s="521">
        <f>A10+1</f>
        <v>2</v>
      </c>
      <c r="B11" s="552" t="s">
        <v>511</v>
      </c>
      <c r="C11" s="553">
        <v>2018</v>
      </c>
      <c r="D11" s="553">
        <v>10</v>
      </c>
    </row>
    <row r="12" spans="1:8" s="252" customFormat="1" ht="96">
      <c r="A12" s="521">
        <v>3</v>
      </c>
      <c r="B12" s="552" t="s">
        <v>516</v>
      </c>
      <c r="C12" s="454">
        <v>2018</v>
      </c>
      <c r="D12" s="509">
        <v>3</v>
      </c>
    </row>
    <row r="13" spans="1:8" s="252" customFormat="1" ht="64">
      <c r="A13" s="521">
        <v>4</v>
      </c>
      <c r="B13" s="464" t="s">
        <v>524</v>
      </c>
      <c r="C13" s="454">
        <v>2015</v>
      </c>
      <c r="D13" s="509">
        <v>30</v>
      </c>
    </row>
    <row r="14" spans="1:8" ht="64">
      <c r="A14" s="521">
        <v>5</v>
      </c>
      <c r="B14" s="465" t="s">
        <v>520</v>
      </c>
      <c r="C14" s="454">
        <v>2013</v>
      </c>
      <c r="D14" s="509">
        <v>30</v>
      </c>
    </row>
    <row r="15" spans="1:8" s="252" customFormat="1" ht="32">
      <c r="A15" s="521">
        <v>6</v>
      </c>
      <c r="B15" s="465" t="s">
        <v>522</v>
      </c>
      <c r="C15" s="467" t="s">
        <v>243</v>
      </c>
      <c r="D15" s="501">
        <v>30</v>
      </c>
    </row>
    <row r="16" spans="1:8">
      <c r="A16" s="521"/>
      <c r="B16" s="464"/>
      <c r="C16" s="451"/>
      <c r="D16" s="554"/>
    </row>
    <row r="17" spans="1:4" ht="16" thickBot="1">
      <c r="A17" s="549"/>
      <c r="B17" s="604" t="s">
        <v>1219</v>
      </c>
      <c r="C17" s="439" t="str">
        <f>"Total "&amp;LEFT(A7,3)</f>
        <v>Total I16</v>
      </c>
      <c r="D17" s="550">
        <f>SUM(D10:D16)</f>
        <v>133</v>
      </c>
    </row>
    <row r="18" spans="1:4" ht="16">
      <c r="A18" s="34"/>
      <c r="B18" s="24"/>
      <c r="C18" s="24"/>
      <c r="D18" s="24"/>
    </row>
    <row r="19" spans="1:4">
      <c r="A19" s="22"/>
      <c r="B19" s="22"/>
      <c r="C19" s="41"/>
      <c r="D19" s="41"/>
    </row>
    <row r="23" spans="1:4">
      <c r="A23" s="22"/>
      <c r="B23" s="18"/>
    </row>
    <row r="24" spans="1:4">
      <c r="A24" s="22"/>
      <c r="B24" s="18"/>
    </row>
    <row r="25" spans="1:4">
      <c r="A25" s="22"/>
    </row>
    <row r="26" spans="1:4">
      <c r="A26" s="22"/>
    </row>
    <row r="27" spans="1:4">
      <c r="A27" s="22"/>
    </row>
    <row r="28" spans="1:4">
      <c r="A28" s="22"/>
    </row>
  </sheetData>
  <mergeCells count="3">
    <mergeCell ref="A6:D6"/>
    <mergeCell ref="A7:D7"/>
    <mergeCell ref="C8:D8"/>
  </mergeCells>
  <phoneticPr fontId="0" type="noConversion"/>
  <printOptions horizontalCentered="1"/>
  <pageMargins left="0.74803149606299213" right="0.74803149606299213" top="0.78740157480314965" bottom="0.59055118110236227" header="0.31496062992125984" footer="0.31496062992125984"/>
  <pageSetup paperSize="9" orientation="portrait" horizontalDpi="0" verticalDpi="0"/>
  <extLst>
    <ext xmlns:mx="http://schemas.microsoft.com/office/mac/excel/2008/main" uri="{64002731-A6B0-56B0-2670-7721B7C09600}">
      <mx:PLV Mode="0" OnePage="0" WScale="0"/>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6"/>
  </sheetPr>
  <dimension ref="A1:K14"/>
  <sheetViews>
    <sheetView workbookViewId="0">
      <selection activeCell="B14" sqref="B14"/>
    </sheetView>
  </sheetViews>
  <sheetFormatPr baseColWidth="10" defaultColWidth="8.83203125" defaultRowHeight="15"/>
  <cols>
    <col min="1" max="1" width="5.1640625" customWidth="1"/>
    <col min="2" max="2" width="103.1640625" customWidth="1"/>
    <col min="3" max="3" width="10.5" customWidth="1"/>
    <col min="4" max="4" width="9.6640625" customWidth="1"/>
    <col min="5" max="5" width="10.83203125" customWidth="1"/>
    <col min="6" max="6" width="10.5" customWidth="1"/>
  </cols>
  <sheetData>
    <row r="1" spans="1:11" ht="16">
      <c r="A1" s="191" t="str">
        <f>'Date initiale'!C3</f>
        <v>Universitatea de Arhitectură și Urbanism "Ion Mincu" București</v>
      </c>
      <c r="B1" s="191"/>
      <c r="C1" s="191"/>
      <c r="D1" s="17"/>
    </row>
    <row r="2" spans="1:11" ht="16">
      <c r="A2" s="191" t="str">
        <f>'Date initiale'!B4&amp;" "&amp;'Date initiale'!C4</f>
        <v>Facultatea URBANISM</v>
      </c>
      <c r="B2" s="191"/>
      <c r="C2" s="191"/>
      <c r="D2" s="2"/>
    </row>
    <row r="3" spans="1:11" ht="16">
      <c r="A3" s="191" t="str">
        <f>'Date initiale'!B5&amp;" "&amp;'Date initiale'!C5</f>
        <v>Departamentul Proiectare Urbană și Peisagistică</v>
      </c>
      <c r="B3" s="191"/>
      <c r="C3" s="191"/>
      <c r="D3" s="17"/>
    </row>
    <row r="4" spans="1:11">
      <c r="A4" s="117" t="str">
        <f>'Date initiale'!C6&amp;", "&amp;'Date initiale'!C7</f>
        <v>Cerasella CRĂCIUN, Profesor Universitar P3</v>
      </c>
      <c r="B4" s="117"/>
      <c r="C4" s="117"/>
    </row>
    <row r="5" spans="1:11" s="159" customFormat="1">
      <c r="A5" s="117"/>
      <c r="B5" s="117"/>
      <c r="C5" s="117"/>
    </row>
    <row r="6" spans="1:11">
      <c r="A6" s="686" t="s">
        <v>108</v>
      </c>
      <c r="B6" s="686"/>
      <c r="C6" s="686"/>
      <c r="D6" s="686"/>
    </row>
    <row r="7" spans="1:11" s="159" customFormat="1" ht="40.5" customHeight="1">
      <c r="A7" s="687"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687"/>
      <c r="C7" s="687"/>
      <c r="D7" s="687"/>
    </row>
    <row r="8" spans="1:11" ht="54" customHeight="1">
      <c r="C8" s="688" t="s">
        <v>1218</v>
      </c>
      <c r="D8" s="688"/>
    </row>
    <row r="9" spans="1:11" ht="48.75" customHeight="1">
      <c r="A9" s="551" t="s">
        <v>55</v>
      </c>
      <c r="B9" s="551" t="s">
        <v>76</v>
      </c>
      <c r="C9" s="551" t="s">
        <v>86</v>
      </c>
      <c r="D9" s="551" t="s">
        <v>145</v>
      </c>
      <c r="F9" s="262"/>
      <c r="G9" s="22"/>
      <c r="H9" s="22"/>
      <c r="I9" s="22"/>
      <c r="J9" s="22"/>
    </row>
    <row r="10" spans="1:11">
      <c r="A10" s="558">
        <v>1</v>
      </c>
      <c r="B10" s="559"/>
      <c r="C10" s="559"/>
      <c r="D10" s="559"/>
      <c r="E10" s="254"/>
      <c r="F10" s="262"/>
      <c r="G10" s="291"/>
      <c r="H10" s="22"/>
      <c r="I10" s="22"/>
      <c r="J10" s="22"/>
      <c r="K10" s="22"/>
    </row>
    <row r="11" spans="1:11" s="159" customFormat="1" ht="32">
      <c r="A11" s="558">
        <v>2</v>
      </c>
      <c r="B11" s="465" t="s">
        <v>521</v>
      </c>
      <c r="C11" s="454">
        <v>2013</v>
      </c>
      <c r="D11" s="509">
        <v>10</v>
      </c>
      <c r="K11" s="22"/>
    </row>
    <row r="12" spans="1:11" s="159" customFormat="1" ht="32">
      <c r="A12" s="558">
        <v>3</v>
      </c>
      <c r="B12" s="465" t="s">
        <v>526</v>
      </c>
      <c r="C12" s="451">
        <v>2008</v>
      </c>
      <c r="D12" s="554">
        <v>10</v>
      </c>
      <c r="K12" s="22"/>
    </row>
    <row r="13" spans="1:11">
      <c r="A13" s="558"/>
      <c r="B13" s="464"/>
      <c r="C13" s="451"/>
      <c r="D13" s="554"/>
      <c r="K13" s="22"/>
    </row>
    <row r="14" spans="1:11" ht="16" thickBot="1">
      <c r="A14" s="555"/>
      <c r="B14" s="556"/>
      <c r="C14" s="296" t="str">
        <f>"Total "&amp;LEFT(A7,3)</f>
        <v>Total I17</v>
      </c>
      <c r="D14" s="557">
        <f>SUM(D10:D13)</f>
        <v>20</v>
      </c>
      <c r="K14" s="55"/>
    </row>
  </sheetData>
  <mergeCells count="3">
    <mergeCell ref="A6:D6"/>
    <mergeCell ref="A7:D7"/>
    <mergeCell ref="C8:D8"/>
  </mergeCells>
  <phoneticPr fontId="0" type="noConversion"/>
  <printOptions horizontalCentered="1"/>
  <pageMargins left="0.74803149606299213" right="0.74803149606299213" top="0.78740157480314965" bottom="0.59055118110236227" header="0.31496062992125984" footer="0.31496062992125984"/>
  <pageSetup paperSize="9" orientation="portrait" horizontalDpi="0" verticalDpi="0"/>
  <extLst>
    <ext xmlns:mx="http://schemas.microsoft.com/office/mac/excel/2008/main" uri="{64002731-A6B0-56B0-2670-7721B7C09600}">
      <mx:PLV Mode="0" OnePage="0" WScale="0"/>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sheetPr>
  <dimension ref="A1:K112"/>
  <sheetViews>
    <sheetView workbookViewId="0">
      <selection activeCell="D101" sqref="D101"/>
    </sheetView>
  </sheetViews>
  <sheetFormatPr baseColWidth="10" defaultColWidth="8.83203125" defaultRowHeight="15"/>
  <cols>
    <col min="1" max="1" width="5.1640625" customWidth="1"/>
    <col min="2" max="2" width="104.5" customWidth="1"/>
    <col min="3" max="3" width="10.5" style="414" customWidth="1"/>
    <col min="4" max="4" width="9.6640625" style="414" customWidth="1"/>
    <col min="5" max="5" width="14.5" customWidth="1"/>
    <col min="6" max="6" width="13.1640625" customWidth="1"/>
  </cols>
  <sheetData>
    <row r="1" spans="1:11" ht="16">
      <c r="A1" s="191" t="str">
        <f>'Date initiale'!C3</f>
        <v>Universitatea de Arhitectură și Urbanism "Ion Mincu" București</v>
      </c>
      <c r="B1" s="191"/>
      <c r="C1" s="457"/>
      <c r="D1" s="2"/>
      <c r="E1" s="40"/>
    </row>
    <row r="2" spans="1:11" ht="16">
      <c r="A2" s="191" t="str">
        <f>'Date initiale'!B4&amp;" "&amp;'Date initiale'!C4</f>
        <v>Facultatea URBANISM</v>
      </c>
      <c r="B2" s="191"/>
      <c r="C2" s="457"/>
      <c r="D2" s="2"/>
      <c r="E2" s="40"/>
    </row>
    <row r="3" spans="1:11" ht="16">
      <c r="A3" s="191" t="str">
        <f>'Date initiale'!B5&amp;" "&amp;'Date initiale'!C5</f>
        <v>Departamentul Proiectare Urbană și Peisagistică</v>
      </c>
      <c r="B3" s="191"/>
      <c r="C3" s="457"/>
      <c r="D3" s="2"/>
      <c r="E3" s="40"/>
    </row>
    <row r="4" spans="1:11">
      <c r="A4" s="117" t="str">
        <f>'Date initiale'!C6&amp;", "&amp;'Date initiale'!C7</f>
        <v>Cerasella CRĂCIUN, Profesor Universitar P3</v>
      </c>
      <c r="B4" s="117"/>
      <c r="C4" s="496"/>
    </row>
    <row r="5" spans="1:11" s="159" customFormat="1">
      <c r="A5" s="117"/>
      <c r="B5" s="117"/>
      <c r="C5" s="496"/>
      <c r="D5" s="414"/>
    </row>
    <row r="6" spans="1:11" ht="34.5" customHeight="1">
      <c r="A6" s="685" t="s">
        <v>108</v>
      </c>
      <c r="B6" s="685"/>
      <c r="C6" s="685"/>
      <c r="D6" s="685"/>
    </row>
    <row r="7" spans="1:11" s="159" customFormat="1" ht="34.5" customHeight="1">
      <c r="A7" s="687"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687"/>
      <c r="C7" s="687"/>
      <c r="D7" s="687"/>
    </row>
    <row r="8" spans="1:11" s="252" customFormat="1" ht="17" customHeight="1">
      <c r="A8" s="347"/>
      <c r="B8" s="347"/>
      <c r="C8" s="687"/>
      <c r="D8" s="687"/>
    </row>
    <row r="9" spans="1:11" s="252" customFormat="1" ht="21" customHeight="1">
      <c r="A9" s="347"/>
      <c r="B9" s="689" t="s">
        <v>1217</v>
      </c>
      <c r="C9" s="689"/>
      <c r="D9" s="689"/>
    </row>
    <row r="10" spans="1:11" ht="16.5" customHeight="1">
      <c r="A10" s="346"/>
      <c r="B10" s="346"/>
      <c r="C10" s="57"/>
      <c r="D10" s="57"/>
    </row>
    <row r="11" spans="1:11" ht="42.75" customHeight="1">
      <c r="A11" s="581" t="s">
        <v>55</v>
      </c>
      <c r="B11" s="581" t="s">
        <v>76</v>
      </c>
      <c r="C11" s="581" t="s">
        <v>86</v>
      </c>
      <c r="D11" s="581" t="s">
        <v>77</v>
      </c>
      <c r="E11" s="32"/>
      <c r="F11" s="262"/>
      <c r="G11" s="22"/>
      <c r="H11" s="22"/>
      <c r="I11" s="22"/>
    </row>
    <row r="12" spans="1:11" s="252" customFormat="1" ht="16" customHeight="1">
      <c r="A12" s="581"/>
      <c r="B12" s="581"/>
      <c r="C12" s="581"/>
      <c r="D12" s="581"/>
      <c r="E12" s="32"/>
      <c r="F12" s="262"/>
      <c r="G12" s="22"/>
      <c r="H12" s="22"/>
      <c r="I12" s="22"/>
    </row>
    <row r="13" spans="1:11" s="252" customFormat="1" ht="49" customHeight="1">
      <c r="A13" s="454">
        <v>1</v>
      </c>
      <c r="B13" s="552" t="s">
        <v>512</v>
      </c>
      <c r="C13" s="553">
        <v>2018</v>
      </c>
      <c r="D13" s="553">
        <v>10</v>
      </c>
      <c r="E13" s="32"/>
      <c r="F13" s="262"/>
      <c r="G13" s="22"/>
      <c r="H13" s="22"/>
      <c r="I13" s="22"/>
    </row>
    <row r="14" spans="1:11" s="252" customFormat="1" ht="78" customHeight="1">
      <c r="A14" s="454">
        <v>2</v>
      </c>
      <c r="B14" s="552" t="s">
        <v>513</v>
      </c>
      <c r="C14" s="553">
        <v>2018</v>
      </c>
      <c r="D14" s="553">
        <v>5</v>
      </c>
      <c r="E14" s="32"/>
      <c r="F14" s="262"/>
      <c r="G14" s="22"/>
      <c r="H14" s="22"/>
      <c r="I14" s="22"/>
    </row>
    <row r="15" spans="1:11" ht="48">
      <c r="A15" s="454">
        <v>3</v>
      </c>
      <c r="B15" s="552" t="s">
        <v>517</v>
      </c>
      <c r="C15" s="553">
        <v>2018</v>
      </c>
      <c r="D15" s="553">
        <v>1</v>
      </c>
      <c r="E15" s="32"/>
      <c r="F15" s="262"/>
      <c r="G15" s="291"/>
      <c r="H15" s="22"/>
      <c r="I15" s="22"/>
      <c r="K15" s="22"/>
    </row>
    <row r="16" spans="1:11" ht="80">
      <c r="A16" s="454">
        <v>4</v>
      </c>
      <c r="B16" s="552" t="s">
        <v>514</v>
      </c>
      <c r="C16" s="454">
        <v>2018</v>
      </c>
      <c r="D16" s="509">
        <v>1</v>
      </c>
      <c r="K16" s="22"/>
    </row>
    <row r="17" spans="1:11" ht="64">
      <c r="A17" s="454">
        <v>5</v>
      </c>
      <c r="B17" s="592" t="s">
        <v>515</v>
      </c>
      <c r="C17" s="454">
        <v>2018</v>
      </c>
      <c r="D17" s="509">
        <v>2.5</v>
      </c>
      <c r="K17" s="55"/>
    </row>
    <row r="18" spans="1:11" ht="32">
      <c r="A18" s="454">
        <f t="shared" ref="A18:A19" si="0">A17+1</f>
        <v>6</v>
      </c>
      <c r="B18" s="465" t="s">
        <v>518</v>
      </c>
      <c r="C18" s="454">
        <v>2013</v>
      </c>
      <c r="D18" s="509"/>
    </row>
    <row r="19" spans="1:11" ht="96">
      <c r="A19" s="454">
        <f t="shared" si="0"/>
        <v>7</v>
      </c>
      <c r="B19" s="592" t="s">
        <v>519</v>
      </c>
      <c r="C19" s="454">
        <v>2012</v>
      </c>
      <c r="D19" s="509">
        <v>2</v>
      </c>
    </row>
    <row r="20" spans="1:11" s="252" customFormat="1" ht="32">
      <c r="A20" s="454">
        <v>8</v>
      </c>
      <c r="B20" s="464" t="s">
        <v>525</v>
      </c>
      <c r="C20" s="451">
        <v>2008</v>
      </c>
      <c r="D20" s="554">
        <v>5</v>
      </c>
    </row>
    <row r="21" spans="1:11" s="252" customFormat="1" ht="19" customHeight="1">
      <c r="A21" s="454">
        <v>9</v>
      </c>
      <c r="B21" s="464" t="s">
        <v>523</v>
      </c>
      <c r="C21" s="451">
        <v>2000</v>
      </c>
      <c r="D21" s="554">
        <v>10</v>
      </c>
    </row>
    <row r="22" spans="1:11" s="252" customFormat="1" ht="9" customHeight="1">
      <c r="A22" s="454"/>
      <c r="B22" s="464"/>
      <c r="C22" s="451"/>
      <c r="D22" s="554"/>
    </row>
    <row r="23" spans="1:11" ht="33" customHeight="1">
      <c r="A23" s="454"/>
      <c r="B23" s="603" t="s">
        <v>528</v>
      </c>
      <c r="C23" s="458"/>
      <c r="D23" s="458"/>
      <c r="E23" s="258"/>
      <c r="F23" s="258"/>
    </row>
    <row r="24" spans="1:11" s="252" customFormat="1" ht="11" customHeight="1">
      <c r="A24" s="454"/>
      <c r="B24" s="593"/>
      <c r="C24" s="458"/>
      <c r="D24" s="458"/>
      <c r="E24" s="258"/>
      <c r="F24" s="258"/>
    </row>
    <row r="25" spans="1:11" s="252" customFormat="1" ht="79" customHeight="1">
      <c r="A25" s="454">
        <v>10</v>
      </c>
      <c r="B25" s="465" t="s">
        <v>550</v>
      </c>
      <c r="C25" s="458" t="s">
        <v>529</v>
      </c>
      <c r="D25" s="458">
        <v>10</v>
      </c>
      <c r="E25" s="258"/>
      <c r="F25" s="258"/>
    </row>
    <row r="26" spans="1:11" s="252" customFormat="1" ht="64" customHeight="1">
      <c r="A26" s="454">
        <v>11</v>
      </c>
      <c r="B26" s="495" t="s">
        <v>551</v>
      </c>
      <c r="C26" s="458" t="s">
        <v>241</v>
      </c>
      <c r="D26" s="458">
        <v>2</v>
      </c>
      <c r="E26" s="258"/>
      <c r="F26" s="258"/>
    </row>
    <row r="27" spans="1:11" s="252" customFormat="1" ht="98" customHeight="1">
      <c r="A27" s="454">
        <v>12</v>
      </c>
      <c r="B27" s="495" t="s">
        <v>557</v>
      </c>
      <c r="C27" s="458" t="s">
        <v>241</v>
      </c>
      <c r="D27" s="458">
        <v>5</v>
      </c>
      <c r="E27" s="258"/>
      <c r="F27" s="258"/>
    </row>
    <row r="28" spans="1:11" s="252" customFormat="1" ht="115" customHeight="1">
      <c r="A28" s="454">
        <v>13</v>
      </c>
      <c r="B28" s="465" t="s">
        <v>558</v>
      </c>
      <c r="C28" s="458">
        <v>2019</v>
      </c>
      <c r="D28" s="458">
        <v>10</v>
      </c>
      <c r="E28" s="258"/>
      <c r="F28" s="258"/>
    </row>
    <row r="29" spans="1:11" s="252" customFormat="1" ht="124" customHeight="1">
      <c r="A29" s="454">
        <v>14</v>
      </c>
      <c r="B29" s="468" t="s">
        <v>552</v>
      </c>
      <c r="C29" s="458">
        <v>2019</v>
      </c>
      <c r="D29" s="458">
        <v>10</v>
      </c>
      <c r="E29" s="258"/>
      <c r="F29" s="258"/>
    </row>
    <row r="30" spans="1:11" s="252" customFormat="1" ht="51" customHeight="1">
      <c r="A30" s="454">
        <v>15</v>
      </c>
      <c r="B30" s="468" t="s">
        <v>553</v>
      </c>
      <c r="C30" s="458">
        <v>2019</v>
      </c>
      <c r="D30" s="458">
        <v>10</v>
      </c>
      <c r="E30" s="258"/>
      <c r="F30" s="258"/>
    </row>
    <row r="31" spans="1:11" s="252" customFormat="1" ht="37" customHeight="1">
      <c r="A31" s="454">
        <v>16</v>
      </c>
      <c r="B31" s="465" t="s">
        <v>554</v>
      </c>
      <c r="C31" s="458" t="s">
        <v>559</v>
      </c>
      <c r="D31" s="458">
        <v>10</v>
      </c>
      <c r="E31" s="258"/>
      <c r="F31" s="258"/>
    </row>
    <row r="32" spans="1:11" s="252" customFormat="1" ht="38" customHeight="1">
      <c r="A32" s="454">
        <v>17</v>
      </c>
      <c r="B32" s="594" t="s">
        <v>547</v>
      </c>
      <c r="C32" s="458" t="s">
        <v>559</v>
      </c>
      <c r="D32" s="458">
        <v>10</v>
      </c>
      <c r="E32" s="258"/>
      <c r="F32" s="258"/>
    </row>
    <row r="33" spans="1:6" s="252" customFormat="1" ht="36" customHeight="1">
      <c r="A33" s="454">
        <v>18</v>
      </c>
      <c r="B33" s="594" t="s">
        <v>548</v>
      </c>
      <c r="C33" s="458">
        <v>2018</v>
      </c>
      <c r="D33" s="458">
        <v>10</v>
      </c>
      <c r="E33" s="258"/>
      <c r="F33" s="258"/>
    </row>
    <row r="34" spans="1:6" s="252" customFormat="1" ht="33" customHeight="1">
      <c r="A34" s="454">
        <v>19</v>
      </c>
      <c r="B34" s="594" t="s">
        <v>549</v>
      </c>
      <c r="C34" s="458">
        <v>2018</v>
      </c>
      <c r="D34" s="458">
        <v>10</v>
      </c>
      <c r="E34" s="258"/>
      <c r="F34" s="258"/>
    </row>
    <row r="35" spans="1:6" s="252" customFormat="1" ht="29" customHeight="1">
      <c r="A35" s="454">
        <v>20</v>
      </c>
      <c r="B35" s="495" t="s">
        <v>534</v>
      </c>
      <c r="C35" s="458" t="s">
        <v>533</v>
      </c>
      <c r="D35" s="458">
        <v>10</v>
      </c>
      <c r="E35" s="258"/>
      <c r="F35" s="258"/>
    </row>
    <row r="36" spans="1:6" s="252" customFormat="1" ht="40" customHeight="1">
      <c r="A36" s="454">
        <v>21</v>
      </c>
      <c r="B36" s="495" t="s">
        <v>531</v>
      </c>
      <c r="C36" s="458">
        <v>2017</v>
      </c>
      <c r="D36" s="458">
        <v>10</v>
      </c>
      <c r="E36" s="258"/>
      <c r="F36" s="258"/>
    </row>
    <row r="37" spans="1:6" s="252" customFormat="1" ht="86" customHeight="1">
      <c r="A37" s="454">
        <v>22</v>
      </c>
      <c r="B37" s="595" t="s">
        <v>560</v>
      </c>
      <c r="C37" s="458" t="s">
        <v>322</v>
      </c>
      <c r="D37" s="458">
        <v>10</v>
      </c>
      <c r="E37" s="258"/>
      <c r="F37" s="258"/>
    </row>
    <row r="38" spans="1:6" s="252" customFormat="1" ht="86" customHeight="1">
      <c r="A38" s="454">
        <v>23</v>
      </c>
      <c r="B38" s="495" t="s">
        <v>535</v>
      </c>
      <c r="C38" s="458" t="s">
        <v>536</v>
      </c>
      <c r="D38" s="458">
        <v>10</v>
      </c>
      <c r="E38" s="258"/>
      <c r="F38" s="258"/>
    </row>
    <row r="39" spans="1:6" s="252" customFormat="1" ht="66" customHeight="1">
      <c r="A39" s="454">
        <v>24</v>
      </c>
      <c r="B39" s="465" t="s">
        <v>539</v>
      </c>
      <c r="C39" s="458" t="s">
        <v>323</v>
      </c>
      <c r="D39" s="458">
        <v>2</v>
      </c>
      <c r="E39" s="258"/>
      <c r="F39" s="258"/>
    </row>
    <row r="40" spans="1:6" s="35" customFormat="1" ht="64">
      <c r="A40" s="454">
        <v>25</v>
      </c>
      <c r="B40" s="499" t="s">
        <v>527</v>
      </c>
      <c r="C40" s="458" t="s">
        <v>257</v>
      </c>
      <c r="D40" s="458">
        <v>2.5</v>
      </c>
    </row>
    <row r="41" spans="1:6" ht="32">
      <c r="A41" s="454">
        <v>26</v>
      </c>
      <c r="B41" s="464" t="s">
        <v>259</v>
      </c>
      <c r="C41" s="458">
        <v>2017</v>
      </c>
      <c r="D41" s="458">
        <v>10</v>
      </c>
    </row>
    <row r="42" spans="1:6" s="252" customFormat="1" ht="64">
      <c r="A42" s="454">
        <v>27</v>
      </c>
      <c r="B42" s="465" t="s">
        <v>260</v>
      </c>
      <c r="C42" s="458">
        <v>2017</v>
      </c>
      <c r="D42" s="458">
        <v>10</v>
      </c>
    </row>
    <row r="43" spans="1:6" s="252" customFormat="1" ht="96">
      <c r="A43" s="454">
        <v>28</v>
      </c>
      <c r="B43" s="533" t="s">
        <v>261</v>
      </c>
      <c r="C43" s="458">
        <v>2017</v>
      </c>
      <c r="D43" s="458">
        <v>10</v>
      </c>
    </row>
    <row r="44" spans="1:6" s="252" customFormat="1" ht="33" customHeight="1">
      <c r="A44" s="454">
        <v>29</v>
      </c>
      <c r="B44" s="472" t="s">
        <v>563</v>
      </c>
      <c r="C44" s="458">
        <v>2017</v>
      </c>
      <c r="D44" s="458">
        <v>10</v>
      </c>
    </row>
    <row r="45" spans="1:6" s="252" customFormat="1" ht="64">
      <c r="A45" s="454">
        <v>30</v>
      </c>
      <c r="B45" s="472" t="s">
        <v>532</v>
      </c>
      <c r="C45" s="458" t="s">
        <v>258</v>
      </c>
      <c r="D45" s="458">
        <v>10</v>
      </c>
    </row>
    <row r="46" spans="1:6" s="252" customFormat="1" ht="29.25" customHeight="1">
      <c r="A46" s="454">
        <v>31</v>
      </c>
      <c r="B46" s="472" t="s">
        <v>562</v>
      </c>
      <c r="C46" s="458">
        <v>2017</v>
      </c>
      <c r="D46" s="458">
        <v>10</v>
      </c>
    </row>
    <row r="47" spans="1:6" s="252" customFormat="1" ht="17" customHeight="1">
      <c r="A47" s="454">
        <v>32</v>
      </c>
      <c r="B47" s="472" t="s">
        <v>561</v>
      </c>
      <c r="C47" s="458">
        <v>2017</v>
      </c>
      <c r="D47" s="458">
        <v>10</v>
      </c>
    </row>
    <row r="48" spans="1:6" s="252" customFormat="1" ht="32">
      <c r="A48" s="454">
        <v>33</v>
      </c>
      <c r="B48" s="472" t="s">
        <v>262</v>
      </c>
      <c r="C48" s="458">
        <v>2017</v>
      </c>
      <c r="D48" s="458">
        <v>10</v>
      </c>
    </row>
    <row r="49" spans="1:4" s="252" customFormat="1" ht="32">
      <c r="A49" s="454">
        <v>34</v>
      </c>
      <c r="B49" s="464" t="s">
        <v>263</v>
      </c>
      <c r="C49" s="458">
        <v>2017</v>
      </c>
      <c r="D49" s="458">
        <v>10</v>
      </c>
    </row>
    <row r="50" spans="1:4" s="252" customFormat="1" ht="45" customHeight="1">
      <c r="A50" s="454">
        <v>35</v>
      </c>
      <c r="B50" s="472" t="s">
        <v>564</v>
      </c>
      <c r="C50" s="458" t="s">
        <v>537</v>
      </c>
      <c r="D50" s="458">
        <v>2</v>
      </c>
    </row>
    <row r="51" spans="1:4" s="252" customFormat="1" ht="96">
      <c r="A51" s="454">
        <v>36</v>
      </c>
      <c r="B51" s="472" t="s">
        <v>264</v>
      </c>
      <c r="C51" s="458">
        <v>2016</v>
      </c>
      <c r="D51" s="458">
        <v>10</v>
      </c>
    </row>
    <row r="52" spans="1:4" s="252" customFormat="1" ht="32">
      <c r="A52" s="454">
        <v>37</v>
      </c>
      <c r="B52" s="472" t="s">
        <v>308</v>
      </c>
      <c r="C52" s="458">
        <v>2015</v>
      </c>
      <c r="D52" s="458">
        <v>2.5</v>
      </c>
    </row>
    <row r="53" spans="1:4" s="252" customFormat="1" ht="16">
      <c r="A53" s="454">
        <v>38</v>
      </c>
      <c r="B53" s="472" t="s">
        <v>540</v>
      </c>
      <c r="C53" s="458">
        <v>2015</v>
      </c>
      <c r="D53" s="458">
        <v>10</v>
      </c>
    </row>
    <row r="54" spans="1:4" s="252" customFormat="1" ht="16">
      <c r="A54" s="454">
        <v>39</v>
      </c>
      <c r="B54" s="465" t="s">
        <v>448</v>
      </c>
      <c r="C54" s="458" t="s">
        <v>530</v>
      </c>
      <c r="D54" s="458">
        <v>10</v>
      </c>
    </row>
    <row r="55" spans="1:4" s="252" customFormat="1" ht="64">
      <c r="A55" s="454">
        <v>40</v>
      </c>
      <c r="B55" s="465" t="s">
        <v>538</v>
      </c>
      <c r="C55" s="458" t="s">
        <v>301</v>
      </c>
      <c r="D55" s="458">
        <v>10</v>
      </c>
    </row>
    <row r="56" spans="1:4" s="252" customFormat="1" ht="48">
      <c r="A56" s="454">
        <v>41</v>
      </c>
      <c r="B56" s="465" t="s">
        <v>545</v>
      </c>
      <c r="C56" s="458">
        <v>2014</v>
      </c>
      <c r="D56" s="458"/>
    </row>
    <row r="57" spans="1:4" s="252" customFormat="1" ht="48">
      <c r="A57" s="454">
        <v>42</v>
      </c>
      <c r="B57" s="465" t="s">
        <v>546</v>
      </c>
      <c r="C57" s="458">
        <v>2014</v>
      </c>
      <c r="D57" s="458">
        <v>2</v>
      </c>
    </row>
    <row r="58" spans="1:4" s="252" customFormat="1" ht="32">
      <c r="A58" s="454">
        <v>43</v>
      </c>
      <c r="B58" s="465" t="s">
        <v>565</v>
      </c>
      <c r="C58" s="458">
        <v>2013</v>
      </c>
      <c r="D58" s="458">
        <v>2.5</v>
      </c>
    </row>
    <row r="59" spans="1:4" s="252" customFormat="1" ht="48">
      <c r="A59" s="454">
        <v>44</v>
      </c>
      <c r="B59" s="465" t="s">
        <v>566</v>
      </c>
      <c r="C59" s="458">
        <v>2013</v>
      </c>
      <c r="D59" s="458">
        <v>2</v>
      </c>
    </row>
    <row r="60" spans="1:4" s="252" customFormat="1" ht="32">
      <c r="A60" s="454">
        <v>45</v>
      </c>
      <c r="B60" s="465" t="s">
        <v>544</v>
      </c>
      <c r="C60" s="458">
        <v>2013</v>
      </c>
      <c r="D60" s="458"/>
    </row>
    <row r="61" spans="1:4" s="252" customFormat="1" ht="16">
      <c r="A61" s="454">
        <v>46</v>
      </c>
      <c r="B61" s="472" t="s">
        <v>567</v>
      </c>
      <c r="C61" s="458">
        <v>2013</v>
      </c>
      <c r="D61" s="458">
        <v>10</v>
      </c>
    </row>
    <row r="62" spans="1:4" s="252" customFormat="1" ht="32">
      <c r="A62" s="454">
        <v>47</v>
      </c>
      <c r="B62" s="461" t="s">
        <v>265</v>
      </c>
      <c r="C62" s="454" t="s">
        <v>246</v>
      </c>
      <c r="D62" s="458">
        <v>2</v>
      </c>
    </row>
    <row r="63" spans="1:4" s="252" customFormat="1" ht="64">
      <c r="A63" s="454">
        <v>48</v>
      </c>
      <c r="B63" s="465" t="s">
        <v>269</v>
      </c>
      <c r="C63" s="454" t="s">
        <v>244</v>
      </c>
      <c r="D63" s="458">
        <v>10</v>
      </c>
    </row>
    <row r="64" spans="1:4" s="252" customFormat="1" ht="64">
      <c r="A64" s="454">
        <v>49</v>
      </c>
      <c r="B64" s="465" t="s">
        <v>568</v>
      </c>
      <c r="C64" s="458">
        <v>2011</v>
      </c>
      <c r="D64" s="458">
        <v>10</v>
      </c>
    </row>
    <row r="65" spans="1:4" s="252" customFormat="1" ht="16">
      <c r="A65" s="454">
        <v>50</v>
      </c>
      <c r="B65" s="465" t="s">
        <v>270</v>
      </c>
      <c r="C65" s="458">
        <v>2011</v>
      </c>
      <c r="D65" s="458">
        <v>5</v>
      </c>
    </row>
    <row r="66" spans="1:4" ht="48">
      <c r="A66" s="454">
        <v>51</v>
      </c>
      <c r="B66" s="472" t="s">
        <v>309</v>
      </c>
      <c r="C66" s="536">
        <v>2011</v>
      </c>
      <c r="D66" s="458">
        <v>5</v>
      </c>
    </row>
    <row r="67" spans="1:4" s="252" customFormat="1" ht="60">
      <c r="A67" s="454">
        <v>52</v>
      </c>
      <c r="B67" s="493" t="s">
        <v>318</v>
      </c>
      <c r="C67" s="536" t="s">
        <v>302</v>
      </c>
      <c r="D67" s="458">
        <v>10</v>
      </c>
    </row>
    <row r="68" spans="1:4" s="252" customFormat="1" ht="45">
      <c r="A68" s="454">
        <v>53</v>
      </c>
      <c r="B68" s="494" t="s">
        <v>319</v>
      </c>
      <c r="C68" s="536" t="s">
        <v>302</v>
      </c>
      <c r="D68" s="458">
        <v>2</v>
      </c>
    </row>
    <row r="69" spans="1:4" s="252" customFormat="1" ht="80">
      <c r="A69" s="454">
        <v>54</v>
      </c>
      <c r="B69" s="537" t="s">
        <v>541</v>
      </c>
      <c r="C69" s="454">
        <v>2012</v>
      </c>
      <c r="D69" s="458">
        <v>10</v>
      </c>
    </row>
    <row r="70" spans="1:4" s="252" customFormat="1" ht="48">
      <c r="A70" s="454">
        <v>55</v>
      </c>
      <c r="B70" s="461" t="s">
        <v>310</v>
      </c>
      <c r="C70" s="454" t="s">
        <v>244</v>
      </c>
      <c r="D70" s="458">
        <v>2</v>
      </c>
    </row>
    <row r="71" spans="1:4" s="252" customFormat="1" ht="64">
      <c r="A71" s="454">
        <v>56</v>
      </c>
      <c r="B71" s="552" t="s">
        <v>542</v>
      </c>
      <c r="C71" s="454" t="s">
        <v>543</v>
      </c>
      <c r="D71" s="458">
        <v>2</v>
      </c>
    </row>
    <row r="72" spans="1:4" s="252" customFormat="1" ht="48">
      <c r="A72" s="454">
        <v>57</v>
      </c>
      <c r="B72" s="498" t="s">
        <v>449</v>
      </c>
      <c r="C72" s="454" t="s">
        <v>245</v>
      </c>
      <c r="D72" s="458">
        <v>10</v>
      </c>
    </row>
    <row r="73" spans="1:4" s="252" customFormat="1" ht="32">
      <c r="A73" s="454">
        <v>58</v>
      </c>
      <c r="B73" s="472" t="s">
        <v>450</v>
      </c>
      <c r="C73" s="454" t="s">
        <v>247</v>
      </c>
      <c r="D73" s="458">
        <v>5</v>
      </c>
    </row>
    <row r="74" spans="1:4" s="252" customFormat="1" ht="16">
      <c r="A74" s="454">
        <v>59</v>
      </c>
      <c r="B74" s="596" t="s">
        <v>451</v>
      </c>
      <c r="C74" s="454">
        <v>2009</v>
      </c>
      <c r="D74" s="458">
        <v>10</v>
      </c>
    </row>
    <row r="75" spans="1:4" s="252" customFormat="1" ht="16">
      <c r="A75" s="454">
        <v>60</v>
      </c>
      <c r="B75" s="596" t="s">
        <v>452</v>
      </c>
      <c r="C75" s="454">
        <v>2009</v>
      </c>
      <c r="D75" s="458">
        <v>10</v>
      </c>
    </row>
    <row r="76" spans="1:4" s="252" customFormat="1">
      <c r="A76" s="454">
        <v>61</v>
      </c>
      <c r="B76" s="597" t="s">
        <v>453</v>
      </c>
      <c r="C76" s="454">
        <v>2009</v>
      </c>
      <c r="D76" s="458">
        <v>10</v>
      </c>
    </row>
    <row r="77" spans="1:4" s="252" customFormat="1" ht="16">
      <c r="A77" s="454">
        <v>62</v>
      </c>
      <c r="B77" s="596" t="s">
        <v>555</v>
      </c>
      <c r="C77" s="454" t="s">
        <v>253</v>
      </c>
      <c r="D77" s="458">
        <v>10</v>
      </c>
    </row>
    <row r="78" spans="1:4" s="252" customFormat="1" ht="32" customHeight="1">
      <c r="A78" s="454">
        <v>63</v>
      </c>
      <c r="B78" s="465" t="s">
        <v>454</v>
      </c>
      <c r="C78" s="454" t="s">
        <v>248</v>
      </c>
      <c r="D78" s="458">
        <v>5</v>
      </c>
    </row>
    <row r="79" spans="1:4" s="252" customFormat="1">
      <c r="A79" s="454">
        <v>64</v>
      </c>
      <c r="B79" s="598" t="s">
        <v>455</v>
      </c>
      <c r="C79" s="454">
        <v>2006</v>
      </c>
      <c r="D79" s="458">
        <v>10</v>
      </c>
    </row>
    <row r="80" spans="1:4" s="252" customFormat="1" ht="32">
      <c r="A80" s="454">
        <v>65</v>
      </c>
      <c r="B80" s="465" t="s">
        <v>266</v>
      </c>
      <c r="C80" s="454">
        <v>2006</v>
      </c>
      <c r="D80" s="458">
        <v>5</v>
      </c>
    </row>
    <row r="81" spans="1:4" s="252" customFormat="1" ht="32">
      <c r="A81" s="454">
        <v>66</v>
      </c>
      <c r="B81" s="461" t="s">
        <v>456</v>
      </c>
      <c r="C81" s="454">
        <v>2006</v>
      </c>
      <c r="D81" s="458">
        <v>5</v>
      </c>
    </row>
    <row r="82" spans="1:4" s="252" customFormat="1" ht="48">
      <c r="A82" s="454">
        <v>67</v>
      </c>
      <c r="B82" s="472" t="s">
        <v>457</v>
      </c>
      <c r="C82" s="454">
        <v>2006</v>
      </c>
      <c r="D82" s="458">
        <v>10</v>
      </c>
    </row>
    <row r="83" spans="1:4" s="252" customFormat="1" ht="16">
      <c r="A83" s="454">
        <v>68</v>
      </c>
      <c r="B83" s="598" t="s">
        <v>470</v>
      </c>
      <c r="C83" s="454" t="s">
        <v>249</v>
      </c>
      <c r="D83" s="458">
        <v>10</v>
      </c>
    </row>
    <row r="84" spans="1:4" s="252" customFormat="1" ht="16">
      <c r="A84" s="454">
        <v>69</v>
      </c>
      <c r="B84" s="472" t="s">
        <v>458</v>
      </c>
      <c r="C84" s="454" t="s">
        <v>249</v>
      </c>
      <c r="D84" s="458">
        <v>5</v>
      </c>
    </row>
    <row r="85" spans="1:4" s="252" customFormat="1" ht="32">
      <c r="A85" s="454">
        <v>70</v>
      </c>
      <c r="B85" s="465" t="s">
        <v>459</v>
      </c>
      <c r="C85" s="454" t="s">
        <v>249</v>
      </c>
      <c r="D85" s="458">
        <v>5</v>
      </c>
    </row>
    <row r="86" spans="1:4" s="252" customFormat="1" ht="16">
      <c r="A86" s="454">
        <v>71</v>
      </c>
      <c r="B86" s="472" t="s">
        <v>460</v>
      </c>
      <c r="C86" s="454">
        <v>2005</v>
      </c>
      <c r="D86" s="458">
        <v>10</v>
      </c>
    </row>
    <row r="87" spans="1:4" s="252" customFormat="1" ht="16">
      <c r="A87" s="454">
        <v>72</v>
      </c>
      <c r="B87" s="472" t="s">
        <v>461</v>
      </c>
      <c r="C87" s="454" t="s">
        <v>250</v>
      </c>
      <c r="D87" s="458">
        <v>10</v>
      </c>
    </row>
    <row r="88" spans="1:4" s="252" customFormat="1" ht="48">
      <c r="A88" s="454">
        <v>73</v>
      </c>
      <c r="B88" s="465" t="s">
        <v>462</v>
      </c>
      <c r="C88" s="454" t="s">
        <v>250</v>
      </c>
      <c r="D88" s="458">
        <v>10</v>
      </c>
    </row>
    <row r="89" spans="1:4" s="252" customFormat="1" ht="32">
      <c r="A89" s="454">
        <v>74</v>
      </c>
      <c r="B89" s="465" t="s">
        <v>463</v>
      </c>
      <c r="C89" s="454" t="s">
        <v>250</v>
      </c>
      <c r="D89" s="458">
        <v>10</v>
      </c>
    </row>
    <row r="90" spans="1:4" s="252" customFormat="1" ht="32">
      <c r="A90" s="454">
        <v>75</v>
      </c>
      <c r="B90" s="472" t="s">
        <v>267</v>
      </c>
      <c r="C90" s="454" t="s">
        <v>254</v>
      </c>
      <c r="D90" s="458">
        <v>5</v>
      </c>
    </row>
    <row r="91" spans="1:4" s="252" customFormat="1" ht="64">
      <c r="A91" s="454">
        <v>76</v>
      </c>
      <c r="B91" s="465" t="s">
        <v>464</v>
      </c>
      <c r="C91" s="454" t="s">
        <v>251</v>
      </c>
      <c r="D91" s="458">
        <v>2</v>
      </c>
    </row>
    <row r="92" spans="1:4" s="252" customFormat="1" ht="16">
      <c r="A92" s="454">
        <v>77</v>
      </c>
      <c r="B92" s="472" t="s">
        <v>268</v>
      </c>
      <c r="C92" s="454">
        <v>2003</v>
      </c>
      <c r="D92" s="458">
        <v>2.5</v>
      </c>
    </row>
    <row r="93" spans="1:4" s="252" customFormat="1" ht="16">
      <c r="A93" s="454">
        <v>78</v>
      </c>
      <c r="B93" s="461" t="s">
        <v>465</v>
      </c>
      <c r="C93" s="454" t="s">
        <v>251</v>
      </c>
      <c r="D93" s="458">
        <v>10</v>
      </c>
    </row>
    <row r="94" spans="1:4" s="252" customFormat="1" ht="16">
      <c r="A94" s="454">
        <v>79</v>
      </c>
      <c r="B94" s="461" t="s">
        <v>466</v>
      </c>
      <c r="C94" s="454" t="s">
        <v>251</v>
      </c>
      <c r="D94" s="458">
        <v>10</v>
      </c>
    </row>
    <row r="95" spans="1:4" s="252" customFormat="1" ht="16">
      <c r="A95" s="454">
        <v>80</v>
      </c>
      <c r="B95" s="461" t="s">
        <v>467</v>
      </c>
      <c r="C95" s="454">
        <v>2002</v>
      </c>
      <c r="D95" s="458">
        <v>10</v>
      </c>
    </row>
    <row r="96" spans="1:4" s="252" customFormat="1" ht="16">
      <c r="A96" s="454">
        <v>81</v>
      </c>
      <c r="B96" s="461" t="s">
        <v>468</v>
      </c>
      <c r="C96" s="454">
        <v>2002</v>
      </c>
      <c r="D96" s="458">
        <v>10</v>
      </c>
    </row>
    <row r="97" spans="1:8" s="252" customFormat="1" ht="32">
      <c r="A97" s="454">
        <v>82</v>
      </c>
      <c r="B97" s="465" t="s">
        <v>556</v>
      </c>
      <c r="C97" s="454" t="s">
        <v>252</v>
      </c>
      <c r="D97" s="458">
        <v>2</v>
      </c>
    </row>
    <row r="98" spans="1:8" s="252" customFormat="1" ht="16">
      <c r="A98" s="454">
        <v>83</v>
      </c>
      <c r="B98" s="472" t="s">
        <v>569</v>
      </c>
      <c r="C98" s="454" t="s">
        <v>252</v>
      </c>
      <c r="D98" s="458">
        <v>5</v>
      </c>
    </row>
    <row r="99" spans="1:8" s="252" customFormat="1" ht="16">
      <c r="A99" s="454">
        <v>84</v>
      </c>
      <c r="B99" s="465" t="s">
        <v>469</v>
      </c>
      <c r="C99" s="454" t="s">
        <v>255</v>
      </c>
      <c r="D99" s="458">
        <v>2</v>
      </c>
    </row>
    <row r="100" spans="1:8" s="252" customFormat="1">
      <c r="A100" s="467"/>
      <c r="B100" s="559"/>
      <c r="C100" s="454"/>
      <c r="D100" s="462"/>
    </row>
    <row r="101" spans="1:8" s="22" customFormat="1" ht="19" customHeight="1">
      <c r="A101" s="566"/>
      <c r="B101" s="464"/>
      <c r="C101" s="602" t="str">
        <f>"Total "&amp;LEFT(A7,3)</f>
        <v>Total I18</v>
      </c>
      <c r="D101" s="599">
        <f>SUM(D12:D100)</f>
        <v>585.5</v>
      </c>
    </row>
    <row r="102" spans="1:8">
      <c r="B102" s="18"/>
    </row>
    <row r="103" spans="1:8" ht="35" customHeight="1">
      <c r="A103" s="665"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103" s="665"/>
      <c r="C103" s="665"/>
      <c r="D103" s="665"/>
      <c r="E103" s="198"/>
      <c r="F103" s="198"/>
      <c r="G103" s="198"/>
      <c r="H103" s="198"/>
    </row>
    <row r="104" spans="1:8">
      <c r="B104" s="18"/>
    </row>
    <row r="105" spans="1:8">
      <c r="B105" s="18"/>
    </row>
    <row r="106" spans="1:8">
      <c r="B106" s="18"/>
    </row>
    <row r="107" spans="1:8">
      <c r="B107" s="18"/>
    </row>
    <row r="108" spans="1:8">
      <c r="B108" s="18"/>
    </row>
    <row r="109" spans="1:8">
      <c r="B109" s="18"/>
    </row>
    <row r="110" spans="1:8">
      <c r="B110" s="18"/>
    </row>
    <row r="111" spans="1:8">
      <c r="B111" s="18"/>
    </row>
    <row r="112" spans="1:8">
      <c r="B112" s="18"/>
    </row>
  </sheetData>
  <mergeCells count="5">
    <mergeCell ref="A6:D6"/>
    <mergeCell ref="A7:D7"/>
    <mergeCell ref="A103:D103"/>
    <mergeCell ref="C8:D8"/>
    <mergeCell ref="B9:D9"/>
  </mergeCells>
  <phoneticPr fontId="0" type="noConversion"/>
  <hyperlinks>
    <hyperlink ref="B69" r:id="rId1" display="http://www.bnab.ro/2012/proiecte/7/99/" xr:uid="{00000000-0004-0000-1A00-000001000000}"/>
    <hyperlink ref="B17" r:id="rId2" display="https://doi.org/10.1007/978-3-319-24942-1, " xr:uid="{582C676F-099D-254D-940B-E346C5AE8E9F}"/>
    <hyperlink ref="B19" r:id="rId3" display="http://www.bnab.ro/2012/proiecte/7/99/" xr:uid="{DD033F2C-3377-3F4C-AC99-FEA3F75FD792}"/>
  </hyperlinks>
  <printOptions horizontalCentered="1"/>
  <pageMargins left="0.74803149606299213" right="0.74803149606299213" top="0.78740157480314965" bottom="0.59055118110236227" header="0.31496062992125984" footer="0.31496062992125984"/>
  <pageSetup paperSize="9" orientation="portrait" horizontalDpi="0" verticalDpi="0"/>
  <extLst>
    <ext xmlns:mx="http://schemas.microsoft.com/office/mac/excel/2008/main" uri="{64002731-A6B0-56B0-2670-7721B7C09600}">
      <mx:PLV Mode="0" OnePage="0" WScale="0"/>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sheetPr>
  <dimension ref="A1:K20"/>
  <sheetViews>
    <sheetView topLeftCell="B3" workbookViewId="0">
      <selection activeCell="H10" sqref="H10"/>
    </sheetView>
  </sheetViews>
  <sheetFormatPr baseColWidth="10" defaultColWidth="8.83203125" defaultRowHeight="15"/>
  <cols>
    <col min="1" max="1" width="5.1640625" customWidth="1"/>
    <col min="2" max="2" width="27.1640625" customWidth="1"/>
    <col min="3" max="3" width="75.6640625" customWidth="1"/>
    <col min="4" max="4" width="10.5" style="159" customWidth="1"/>
    <col min="5" max="5" width="9.6640625" customWidth="1"/>
    <col min="7" max="7" width="14.1640625" customWidth="1"/>
  </cols>
  <sheetData>
    <row r="1" spans="1:11">
      <c r="A1" s="193" t="str">
        <f>'Date initiale'!C3</f>
        <v>Universitatea de Arhitectură și Urbanism "Ion Mincu" București</v>
      </c>
      <c r="B1" s="193"/>
      <c r="D1" s="193"/>
    </row>
    <row r="2" spans="1:11" ht="16">
      <c r="A2" s="191" t="str">
        <f>'Date initiale'!B4&amp;" "&amp;'Date initiale'!C4</f>
        <v>Facultatea URBANISM</v>
      </c>
      <c r="B2" s="191"/>
      <c r="C2" s="17"/>
      <c r="D2" s="191"/>
      <c r="E2" s="17"/>
    </row>
    <row r="3" spans="1:11" ht="16">
      <c r="A3" s="191" t="str">
        <f>'Date initiale'!B5&amp;" "&amp;'Date initiale'!C5</f>
        <v>Departamentul Proiectare Urbană și Peisagistică</v>
      </c>
      <c r="B3" s="191"/>
      <c r="C3" s="17"/>
      <c r="D3" s="191"/>
      <c r="E3" s="17"/>
    </row>
    <row r="4" spans="1:11" ht="16">
      <c r="A4" s="664" t="str">
        <f>'Date initiale'!C6&amp;", "&amp;'Date initiale'!C7</f>
        <v>Cerasella CRĂCIUN, Profesor Universitar P3</v>
      </c>
      <c r="B4" s="664"/>
      <c r="C4" s="690"/>
      <c r="D4" s="690"/>
      <c r="E4" s="690"/>
    </row>
    <row r="5" spans="1:11" s="159" customFormat="1" ht="16">
      <c r="A5" s="192"/>
      <c r="B5" s="192"/>
      <c r="C5" s="17"/>
      <c r="D5" s="192"/>
      <c r="E5" s="17"/>
    </row>
    <row r="6" spans="1:11" ht="16">
      <c r="A6" s="680" t="s">
        <v>108</v>
      </c>
      <c r="B6" s="680"/>
      <c r="C6" s="680"/>
      <c r="D6" s="680"/>
      <c r="E6" s="680"/>
    </row>
    <row r="7" spans="1:11" ht="67.5" customHeight="1">
      <c r="A7" s="687"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687"/>
      <c r="C7" s="687"/>
      <c r="D7" s="687"/>
      <c r="E7" s="687"/>
      <c r="F7" s="38"/>
      <c r="G7" s="38"/>
      <c r="H7" s="38"/>
      <c r="I7" s="38"/>
    </row>
    <row r="8" spans="1:11" s="22" customFormat="1" ht="20.25" customHeight="1" thickBot="1">
      <c r="A8" s="58"/>
      <c r="B8" s="58"/>
      <c r="C8" s="58"/>
      <c r="D8" s="58"/>
      <c r="E8" s="58"/>
      <c r="F8" s="67"/>
      <c r="G8" s="67"/>
      <c r="H8" s="67"/>
      <c r="I8" s="67"/>
    </row>
    <row r="9" spans="1:11" ht="33" thickBot="1">
      <c r="A9" s="133" t="s">
        <v>55</v>
      </c>
      <c r="B9" s="170" t="s">
        <v>148</v>
      </c>
      <c r="C9" s="170" t="s">
        <v>81</v>
      </c>
      <c r="D9" s="170" t="s">
        <v>80</v>
      </c>
      <c r="E9" s="181" t="s">
        <v>145</v>
      </c>
      <c r="G9" s="196" t="s">
        <v>107</v>
      </c>
      <c r="K9" s="22"/>
    </row>
    <row r="10" spans="1:11" s="159" customFormat="1">
      <c r="A10" s="205">
        <v>1</v>
      </c>
      <c r="B10" s="206"/>
      <c r="C10" s="207"/>
      <c r="D10" s="190"/>
      <c r="E10" s="225"/>
      <c r="G10" s="197" t="s">
        <v>159</v>
      </c>
      <c r="H10" s="247" t="s">
        <v>231</v>
      </c>
      <c r="K10" s="22"/>
    </row>
    <row r="11" spans="1:11" s="159" customFormat="1">
      <c r="A11" s="165">
        <f>A10+1</f>
        <v>2</v>
      </c>
      <c r="B11" s="188"/>
      <c r="C11" s="203"/>
      <c r="D11" s="122"/>
      <c r="E11" s="223"/>
      <c r="K11" s="22"/>
    </row>
    <row r="12" spans="1:11" s="159" customFormat="1">
      <c r="A12" s="165">
        <f t="shared" ref="A12:A19" si="0">A11+1</f>
        <v>3</v>
      </c>
      <c r="B12" s="188"/>
      <c r="C12" s="203"/>
      <c r="D12" s="122"/>
      <c r="E12" s="223"/>
      <c r="K12" s="22"/>
    </row>
    <row r="13" spans="1:11" s="159" customFormat="1">
      <c r="A13" s="165">
        <f t="shared" si="0"/>
        <v>4</v>
      </c>
      <c r="B13" s="188"/>
      <c r="C13" s="203"/>
      <c r="D13" s="122"/>
      <c r="E13" s="223"/>
      <c r="K13" s="22"/>
    </row>
    <row r="14" spans="1:11">
      <c r="A14" s="165">
        <f t="shared" si="0"/>
        <v>5</v>
      </c>
      <c r="B14" s="188"/>
      <c r="C14" s="203"/>
      <c r="D14" s="122"/>
      <c r="E14" s="223"/>
      <c r="K14" s="22"/>
    </row>
    <row r="15" spans="1:11" s="159" customFormat="1">
      <c r="A15" s="165">
        <f t="shared" si="0"/>
        <v>6</v>
      </c>
      <c r="B15" s="188"/>
      <c r="C15" s="203"/>
      <c r="D15" s="122"/>
      <c r="E15" s="223"/>
      <c r="K15" s="22"/>
    </row>
    <row r="16" spans="1:11" s="159" customFormat="1">
      <c r="A16" s="165">
        <f t="shared" si="0"/>
        <v>7</v>
      </c>
      <c r="B16" s="188"/>
      <c r="C16" s="203"/>
      <c r="D16" s="122"/>
      <c r="E16" s="223"/>
      <c r="K16" s="22"/>
    </row>
    <row r="17" spans="1:11" s="159" customFormat="1">
      <c r="A17" s="165">
        <f t="shared" si="0"/>
        <v>8</v>
      </c>
      <c r="B17" s="188"/>
      <c r="C17" s="203"/>
      <c r="D17" s="122"/>
      <c r="E17" s="223"/>
      <c r="K17" s="22"/>
    </row>
    <row r="18" spans="1:11" s="159" customFormat="1">
      <c r="A18" s="165">
        <f t="shared" si="0"/>
        <v>9</v>
      </c>
      <c r="B18" s="188"/>
      <c r="C18" s="203"/>
      <c r="D18" s="122"/>
      <c r="E18" s="223"/>
      <c r="K18" s="22"/>
    </row>
    <row r="19" spans="1:11" s="159" customFormat="1" ht="16" thickBot="1">
      <c r="A19" s="167">
        <f t="shared" si="0"/>
        <v>10</v>
      </c>
      <c r="B19" s="208"/>
      <c r="C19" s="209"/>
      <c r="D19" s="123"/>
      <c r="E19" s="227"/>
      <c r="K19" s="22"/>
    </row>
    <row r="20" spans="1:11" ht="16" thickBot="1">
      <c r="A20" s="233"/>
      <c r="B20" s="169"/>
      <c r="C20" s="204"/>
      <c r="D20" s="137" t="str">
        <f>"Total "&amp;LEFT(A7,3)</f>
        <v>Total I19</v>
      </c>
      <c r="E20" s="138">
        <f>SUM(E10:E19)</f>
        <v>0</v>
      </c>
      <c r="K20" s="56"/>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portrait" horizontalDpi="0" verticalDpi="0"/>
  <extLst>
    <ext xmlns:mx="http://schemas.microsoft.com/office/mac/excel/2008/main" uri="{64002731-A6B0-56B0-2670-7721B7C09600}">
      <mx:PLV Mode="0" OnePage="0" WScale="0"/>
    </ext>
  </extLs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sheetPr>
  <dimension ref="A1:H42"/>
  <sheetViews>
    <sheetView topLeftCell="B30" workbookViewId="0">
      <selection activeCell="D40" sqref="D40"/>
    </sheetView>
  </sheetViews>
  <sheetFormatPr baseColWidth="10" defaultColWidth="8.83203125" defaultRowHeight="15"/>
  <cols>
    <col min="1" max="1" width="5.1640625" customWidth="1"/>
    <col min="2" max="2" width="86.33203125" customWidth="1"/>
    <col min="3" max="3" width="17.1640625" style="159" customWidth="1"/>
    <col min="4" max="4" width="10.5" customWidth="1"/>
    <col min="5" max="5" width="9.6640625" customWidth="1"/>
    <col min="7" max="7" width="13.5" customWidth="1"/>
  </cols>
  <sheetData>
    <row r="1" spans="1:8" ht="16">
      <c r="A1" s="191" t="str">
        <f>'Date initiale'!C3</f>
        <v>Universitatea de Arhitectură și Urbanism "Ion Mincu" București</v>
      </c>
      <c r="B1" s="191"/>
      <c r="C1" s="191"/>
      <c r="D1" s="191"/>
      <c r="E1" s="17"/>
    </row>
    <row r="2" spans="1:8" ht="16">
      <c r="A2" s="191" t="str">
        <f>'Date initiale'!B4&amp;" "&amp;'Date initiale'!C4</f>
        <v>Facultatea URBANISM</v>
      </c>
      <c r="B2" s="191"/>
      <c r="C2" s="191"/>
      <c r="D2" s="191"/>
      <c r="E2" s="17"/>
    </row>
    <row r="3" spans="1:8" ht="16">
      <c r="A3" s="191" t="str">
        <f>'Date initiale'!B5&amp;" "&amp;'Date initiale'!C5</f>
        <v>Departamentul Proiectare Urbană și Peisagistică</v>
      </c>
      <c r="B3" s="191"/>
      <c r="C3" s="191"/>
      <c r="D3" s="191"/>
      <c r="E3" s="17"/>
    </row>
    <row r="4" spans="1:8">
      <c r="A4" s="117" t="str">
        <f>'Date initiale'!C6&amp;", "&amp;'Date initiale'!C7</f>
        <v>Cerasella CRĂCIUN, Profesor Universitar P3</v>
      </c>
      <c r="B4" s="117"/>
      <c r="C4" s="117"/>
      <c r="D4" s="117"/>
    </row>
    <row r="5" spans="1:8" s="159" customFormat="1">
      <c r="A5" s="117"/>
      <c r="B5" s="117"/>
      <c r="C5" s="117"/>
      <c r="D5" s="117"/>
    </row>
    <row r="6" spans="1:8" ht="16">
      <c r="A6" s="691" t="s">
        <v>108</v>
      </c>
      <c r="B6" s="692"/>
      <c r="C6" s="692"/>
      <c r="D6" s="692"/>
      <c r="E6" s="693"/>
    </row>
    <row r="7" spans="1:8" s="159" customFormat="1" ht="16">
      <c r="A7" s="687" t="str">
        <f>'Descriere indicatori'!B27&amp;". "&amp;'Descriere indicatori'!C27</f>
        <v xml:space="preserve">I20. Expoziţii profesionale în domeniu organizate la nivel internaţional / naţional sau local în calitate de autor, coautor, curator </v>
      </c>
      <c r="B7" s="687"/>
      <c r="C7" s="687"/>
      <c r="D7" s="687"/>
      <c r="E7" s="687"/>
      <c r="F7" s="202"/>
    </row>
    <row r="8" spans="1:8" s="159" customFormat="1" ht="32.25" customHeight="1">
      <c r="A8" s="57"/>
      <c r="B8" s="57"/>
      <c r="C8" s="57"/>
      <c r="D8" s="57"/>
      <c r="E8" s="57"/>
    </row>
    <row r="9" spans="1:8" s="252" customFormat="1" ht="32.25" customHeight="1">
      <c r="A9" s="57"/>
      <c r="B9" s="57"/>
      <c r="C9" s="681" t="s">
        <v>1167</v>
      </c>
      <c r="D9" s="681"/>
      <c r="E9" s="681"/>
    </row>
    <row r="10" spans="1:8" ht="32">
      <c r="A10" s="551" t="s">
        <v>55</v>
      </c>
      <c r="B10" s="551" t="s">
        <v>150</v>
      </c>
      <c r="C10" s="551" t="s">
        <v>149</v>
      </c>
      <c r="D10" s="551" t="s">
        <v>86</v>
      </c>
      <c r="E10" s="551" t="s">
        <v>145</v>
      </c>
      <c r="G10" s="262"/>
      <c r="H10" s="22"/>
    </row>
    <row r="11" spans="1:8" s="252" customFormat="1">
      <c r="A11" s="467"/>
      <c r="B11" s="467"/>
      <c r="C11" s="467"/>
      <c r="D11" s="467"/>
      <c r="E11" s="467"/>
      <c r="G11" s="262"/>
      <c r="H11" s="22"/>
    </row>
    <row r="12" spans="1:8" ht="64">
      <c r="A12" s="456">
        <v>1</v>
      </c>
      <c r="B12" s="464" t="s">
        <v>1165</v>
      </c>
      <c r="C12" s="458" t="s">
        <v>242</v>
      </c>
      <c r="D12" s="458">
        <v>2016</v>
      </c>
      <c r="E12" s="458">
        <v>3</v>
      </c>
      <c r="G12" s="262"/>
      <c r="H12" s="291"/>
    </row>
    <row r="13" spans="1:8" ht="48">
      <c r="A13" s="456">
        <f>A12+1</f>
        <v>2</v>
      </c>
      <c r="B13" s="468" t="s">
        <v>1164</v>
      </c>
      <c r="C13" s="454" t="s">
        <v>242</v>
      </c>
      <c r="D13" s="454">
        <v>2016</v>
      </c>
      <c r="E13" s="503">
        <v>3</v>
      </c>
      <c r="G13" s="262"/>
      <c r="H13" s="22"/>
    </row>
    <row r="14" spans="1:8" ht="48">
      <c r="A14" s="456">
        <f t="shared" ref="A14:A18" si="0">A13+1</f>
        <v>3</v>
      </c>
      <c r="B14" s="465" t="s">
        <v>1163</v>
      </c>
      <c r="C14" s="454" t="s">
        <v>242</v>
      </c>
      <c r="D14" s="454">
        <v>2016</v>
      </c>
      <c r="E14" s="503">
        <v>3</v>
      </c>
      <c r="G14" s="262"/>
      <c r="H14" s="22"/>
    </row>
    <row r="15" spans="1:8" ht="130">
      <c r="A15" s="456">
        <f t="shared" si="0"/>
        <v>4</v>
      </c>
      <c r="B15" s="465" t="s">
        <v>1162</v>
      </c>
      <c r="C15" s="454" t="s">
        <v>242</v>
      </c>
      <c r="D15" s="454">
        <v>2016</v>
      </c>
      <c r="E15" s="503">
        <v>3</v>
      </c>
    </row>
    <row r="16" spans="1:8" ht="48">
      <c r="A16" s="456">
        <f t="shared" si="0"/>
        <v>5</v>
      </c>
      <c r="B16" s="465" t="s">
        <v>1161</v>
      </c>
      <c r="C16" s="454" t="s">
        <v>242</v>
      </c>
      <c r="D16" s="454">
        <v>2015</v>
      </c>
      <c r="E16" s="454">
        <v>3</v>
      </c>
    </row>
    <row r="17" spans="1:5" ht="64">
      <c r="A17" s="456" t="e">
        <f>#REF!+1</f>
        <v>#REF!</v>
      </c>
      <c r="B17" s="465" t="s">
        <v>1160</v>
      </c>
      <c r="C17" s="454" t="s">
        <v>297</v>
      </c>
      <c r="D17" s="454">
        <v>2015</v>
      </c>
      <c r="E17" s="454">
        <v>10</v>
      </c>
    </row>
    <row r="18" spans="1:5" ht="32">
      <c r="A18" s="456" t="e">
        <f t="shared" si="0"/>
        <v>#REF!</v>
      </c>
      <c r="B18" s="465" t="s">
        <v>1159</v>
      </c>
      <c r="C18" s="454" t="s">
        <v>271</v>
      </c>
      <c r="D18" s="454" t="s">
        <v>296</v>
      </c>
      <c r="E18" s="462">
        <v>5</v>
      </c>
    </row>
    <row r="19" spans="1:5" s="252" customFormat="1" ht="48">
      <c r="A19" s="456">
        <v>9</v>
      </c>
      <c r="B19" s="465" t="s">
        <v>1158</v>
      </c>
      <c r="C19" s="454" t="s">
        <v>271</v>
      </c>
      <c r="D19" s="454">
        <v>2014</v>
      </c>
      <c r="E19" s="462">
        <v>10</v>
      </c>
    </row>
    <row r="20" spans="1:5" s="252" customFormat="1" ht="48">
      <c r="A20" s="456">
        <v>10</v>
      </c>
      <c r="B20" s="465" t="s">
        <v>1157</v>
      </c>
      <c r="C20" s="454" t="s">
        <v>242</v>
      </c>
      <c r="D20" s="454">
        <v>2014</v>
      </c>
      <c r="E20" s="462">
        <v>3</v>
      </c>
    </row>
    <row r="21" spans="1:5" s="252" customFormat="1" ht="177" customHeight="1">
      <c r="A21" s="456">
        <v>11</v>
      </c>
      <c r="B21" s="465" t="s">
        <v>1156</v>
      </c>
      <c r="C21" s="454" t="s">
        <v>242</v>
      </c>
      <c r="D21" s="454">
        <v>2014</v>
      </c>
      <c r="E21" s="462">
        <v>3</v>
      </c>
    </row>
    <row r="22" spans="1:5" s="252" customFormat="1" ht="96">
      <c r="A22" s="456">
        <v>12</v>
      </c>
      <c r="B22" s="537" t="s">
        <v>286</v>
      </c>
      <c r="C22" s="454" t="s">
        <v>242</v>
      </c>
      <c r="D22" s="454">
        <v>2012</v>
      </c>
      <c r="E22" s="462">
        <v>3</v>
      </c>
    </row>
    <row r="23" spans="1:5" s="252" customFormat="1" ht="80">
      <c r="A23" s="456">
        <v>13</v>
      </c>
      <c r="B23" s="465" t="s">
        <v>287</v>
      </c>
      <c r="C23" s="454" t="s">
        <v>271</v>
      </c>
      <c r="D23" s="454">
        <v>2010</v>
      </c>
      <c r="E23" s="462">
        <v>5</v>
      </c>
    </row>
    <row r="24" spans="1:5" s="252" customFormat="1" ht="32">
      <c r="A24" s="456">
        <v>14</v>
      </c>
      <c r="B24" s="465" t="s">
        <v>272</v>
      </c>
      <c r="C24" s="454" t="s">
        <v>271</v>
      </c>
      <c r="D24" s="454">
        <v>2010</v>
      </c>
      <c r="E24" s="462">
        <v>5</v>
      </c>
    </row>
    <row r="25" spans="1:5" s="252" customFormat="1" ht="48">
      <c r="A25" s="456">
        <v>15</v>
      </c>
      <c r="B25" s="465" t="s">
        <v>273</v>
      </c>
      <c r="C25" s="454" t="s">
        <v>271</v>
      </c>
      <c r="D25" s="454">
        <v>2010</v>
      </c>
      <c r="E25" s="462">
        <v>5</v>
      </c>
    </row>
    <row r="26" spans="1:5" s="252" customFormat="1" ht="48">
      <c r="A26" s="456">
        <v>16</v>
      </c>
      <c r="B26" s="465" t="s">
        <v>274</v>
      </c>
      <c r="C26" s="454" t="s">
        <v>285</v>
      </c>
      <c r="D26" s="454">
        <v>2009</v>
      </c>
      <c r="E26" s="462">
        <v>1</v>
      </c>
    </row>
    <row r="27" spans="1:5" s="252" customFormat="1" ht="64">
      <c r="A27" s="456">
        <v>17</v>
      </c>
      <c r="B27" s="256" t="s">
        <v>275</v>
      </c>
      <c r="C27" s="255" t="s">
        <v>242</v>
      </c>
      <c r="D27" s="454">
        <v>2008</v>
      </c>
      <c r="E27" s="462">
        <v>5</v>
      </c>
    </row>
    <row r="28" spans="1:5" s="252" customFormat="1" ht="48">
      <c r="A28" s="456">
        <v>18</v>
      </c>
      <c r="B28" s="465" t="s">
        <v>1166</v>
      </c>
      <c r="C28" s="454" t="s">
        <v>242</v>
      </c>
      <c r="D28" s="454">
        <v>2008</v>
      </c>
      <c r="E28" s="462">
        <v>3</v>
      </c>
    </row>
    <row r="29" spans="1:5" s="252" customFormat="1" ht="64">
      <c r="A29" s="456">
        <v>19</v>
      </c>
      <c r="B29" s="465" t="s">
        <v>293</v>
      </c>
      <c r="C29" s="454" t="s">
        <v>285</v>
      </c>
      <c r="D29" s="454">
        <v>2008</v>
      </c>
      <c r="E29" s="462">
        <v>1</v>
      </c>
    </row>
    <row r="30" spans="1:5" s="252" customFormat="1" ht="80">
      <c r="A30" s="456">
        <v>20</v>
      </c>
      <c r="B30" s="465" t="s">
        <v>291</v>
      </c>
      <c r="C30" s="454" t="s">
        <v>292</v>
      </c>
      <c r="D30" s="454">
        <v>2008</v>
      </c>
      <c r="E30" s="462">
        <v>3</v>
      </c>
    </row>
    <row r="31" spans="1:5" s="252" customFormat="1" ht="66">
      <c r="A31" s="456">
        <v>21</v>
      </c>
      <c r="B31" s="465" t="s">
        <v>276</v>
      </c>
      <c r="C31" s="454" t="s">
        <v>271</v>
      </c>
      <c r="D31" s="454">
        <v>2008</v>
      </c>
      <c r="E31" s="462">
        <v>5</v>
      </c>
    </row>
    <row r="32" spans="1:5" s="252" customFormat="1" ht="32">
      <c r="A32" s="456">
        <v>22</v>
      </c>
      <c r="B32" s="465" t="s">
        <v>294</v>
      </c>
      <c r="C32" s="454" t="s">
        <v>271</v>
      </c>
      <c r="D32" s="454">
        <v>2007</v>
      </c>
      <c r="E32" s="462">
        <v>5</v>
      </c>
    </row>
    <row r="33" spans="1:5" s="252" customFormat="1" ht="80">
      <c r="A33" s="456">
        <v>23</v>
      </c>
      <c r="B33" s="465" t="s">
        <v>278</v>
      </c>
      <c r="C33" s="454" t="s">
        <v>242</v>
      </c>
      <c r="D33" s="454">
        <v>2007</v>
      </c>
      <c r="E33" s="462">
        <v>3</v>
      </c>
    </row>
    <row r="34" spans="1:5" s="252" customFormat="1" ht="48">
      <c r="A34" s="456">
        <v>24</v>
      </c>
      <c r="B34" s="465" t="s">
        <v>295</v>
      </c>
      <c r="C34" s="454" t="s">
        <v>242</v>
      </c>
      <c r="D34" s="454">
        <v>2007</v>
      </c>
      <c r="E34" s="462">
        <v>3</v>
      </c>
    </row>
    <row r="35" spans="1:5" s="252" customFormat="1" ht="48">
      <c r="A35" s="456">
        <v>25</v>
      </c>
      <c r="B35" s="465" t="s">
        <v>1168</v>
      </c>
      <c r="C35" s="454" t="s">
        <v>1169</v>
      </c>
      <c r="D35" s="454">
        <v>2001</v>
      </c>
      <c r="E35" s="462">
        <v>10</v>
      </c>
    </row>
    <row r="36" spans="1:5" s="55" customFormat="1">
      <c r="A36" s="456"/>
      <c r="B36" s="585"/>
      <c r="C36" s="504"/>
      <c r="D36" s="504"/>
      <c r="E36" s="504"/>
    </row>
    <row r="37" spans="1:5" ht="16" thickBot="1">
      <c r="A37" s="565"/>
      <c r="B37" s="211"/>
      <c r="C37" s="212"/>
      <c r="D37" s="355" t="str">
        <f>"Total "&amp;LEFT(A7,3)</f>
        <v>Total I20</v>
      </c>
      <c r="E37" s="297">
        <f>SUM(E11:E36)</f>
        <v>103</v>
      </c>
    </row>
    <row r="38" spans="1:5">
      <c r="B38" s="18"/>
    </row>
    <row r="39" spans="1:5">
      <c r="B39" s="22"/>
    </row>
    <row r="40" spans="1:5">
      <c r="B40" s="22"/>
    </row>
    <row r="41" spans="1:5">
      <c r="B41" s="22"/>
    </row>
    <row r="42" spans="1:5">
      <c r="B42" s="18"/>
    </row>
  </sheetData>
  <mergeCells count="3">
    <mergeCell ref="A6:E6"/>
    <mergeCell ref="A7:E7"/>
    <mergeCell ref="C9:E9"/>
  </mergeCells>
  <phoneticPr fontId="0" type="noConversion"/>
  <hyperlinks>
    <hyperlink ref="B22" r:id="rId1" display="http://www.bnab.ro/2012/proiecte/7/99/" xr:uid="{00000000-0004-0000-1C00-000000000000}"/>
  </hyperlinks>
  <printOptions horizontalCentered="1"/>
  <pageMargins left="0.74803149606299213" right="0.74803149606299213" top="0.78740157480314965" bottom="0.59055118110236227" header="0.31496062992125984" footer="0.31496062992125984"/>
  <pageSetup paperSize="9" orientation="portrait" horizontalDpi="0" verticalDpi="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sheetPr>
  <dimension ref="A1:D47"/>
  <sheetViews>
    <sheetView showGridLines="0" showRowColHeaders="0" tabSelected="1" topLeftCell="A36" zoomScale="130" zoomScaleNormal="130" zoomScalePageLayoutView="130" workbookViewId="0">
      <selection activeCell="B1" sqref="B1:D48"/>
    </sheetView>
  </sheetViews>
  <sheetFormatPr baseColWidth="10" defaultColWidth="8.83203125" defaultRowHeight="15"/>
  <cols>
    <col min="1" max="1" width="4.33203125" style="159" customWidth="1"/>
    <col min="2" max="2" width="8.6640625" customWidth="1"/>
    <col min="3" max="3" width="72" customWidth="1"/>
    <col min="4" max="4" width="7.6640625" customWidth="1"/>
  </cols>
  <sheetData>
    <row r="1" spans="2:4">
      <c r="B1" s="650" t="s">
        <v>101</v>
      </c>
      <c r="C1" s="650"/>
      <c r="D1" s="650"/>
    </row>
    <row r="2" spans="2:4" s="159" customFormat="1">
      <c r="B2" s="240" t="str">
        <f>"Facultatea de "&amp;'Date initiale'!C4</f>
        <v>Facultatea de URBANISM</v>
      </c>
      <c r="C2" s="240"/>
      <c r="D2" s="240"/>
    </row>
    <row r="3" spans="2:4">
      <c r="B3" s="650" t="str">
        <f>"Departamentul "&amp;'Date initiale'!C5</f>
        <v>Departamentul Proiectare Urbană și Peisagistică</v>
      </c>
      <c r="C3" s="650"/>
      <c r="D3" s="650"/>
    </row>
    <row r="4" spans="2:4">
      <c r="B4" s="240" t="str">
        <f>"Nume și prenume: "&amp;'Date initiale'!C6</f>
        <v>Nume și prenume: Cerasella CRĂCIUN</v>
      </c>
      <c r="C4" s="240"/>
      <c r="D4" s="240"/>
    </row>
    <row r="5" spans="2:4" s="159" customFormat="1">
      <c r="B5" s="240" t="str">
        <f>"Post: "&amp;'Date initiale'!C7</f>
        <v>Post: Profesor Universitar P3</v>
      </c>
      <c r="C5" s="240"/>
      <c r="D5" s="240"/>
    </row>
    <row r="6" spans="2:4">
      <c r="B6" s="240" t="str">
        <f>"Standard de referință: "&amp;'Date initiale'!C8</f>
        <v>Standard de referință: Profesor Universitar</v>
      </c>
      <c r="C6" s="240"/>
      <c r="D6" s="240"/>
    </row>
    <row r="7" spans="2:4">
      <c r="B7" s="159"/>
      <c r="C7" s="159"/>
      <c r="D7" s="159"/>
    </row>
    <row r="8" spans="2:4" s="159" customFormat="1" ht="16">
      <c r="B8" s="653" t="s">
        <v>163</v>
      </c>
      <c r="C8" s="653"/>
      <c r="D8" s="653"/>
    </row>
    <row r="9" spans="2:4" ht="34.5" customHeight="1">
      <c r="B9" s="651" t="s">
        <v>171</v>
      </c>
      <c r="C9" s="652"/>
      <c r="D9" s="652"/>
    </row>
    <row r="10" spans="2:4" ht="32">
      <c r="B10" s="89" t="s">
        <v>63</v>
      </c>
      <c r="C10" s="89" t="s">
        <v>162</v>
      </c>
      <c r="D10" s="89" t="s">
        <v>145</v>
      </c>
    </row>
    <row r="11" spans="2:4" ht="16">
      <c r="B11" s="90" t="s">
        <v>19</v>
      </c>
      <c r="C11" s="11" t="s">
        <v>20</v>
      </c>
      <c r="D11" s="99">
        <f>'I1'!I15</f>
        <v>35</v>
      </c>
    </row>
    <row r="12" spans="2:4" ht="15" customHeight="1">
      <c r="B12" s="91" t="s">
        <v>21</v>
      </c>
      <c r="C12" s="11" t="s">
        <v>22</v>
      </c>
      <c r="D12" s="100">
        <f>'I2'!I19</f>
        <v>100</v>
      </c>
    </row>
    <row r="13" spans="2:4" ht="16">
      <c r="B13" s="91" t="s">
        <v>23</v>
      </c>
      <c r="C13" s="30" t="s">
        <v>24</v>
      </c>
      <c r="D13" s="100">
        <f>'I3'!I21</f>
        <v>64.959999999999994</v>
      </c>
    </row>
    <row r="14" spans="2:4" ht="16">
      <c r="B14" s="91" t="s">
        <v>26</v>
      </c>
      <c r="C14" s="11" t="s">
        <v>184</v>
      </c>
      <c r="D14" s="100">
        <f>'I4'!I20</f>
        <v>73.33</v>
      </c>
    </row>
    <row r="15" spans="2:4" ht="48">
      <c r="B15" s="91" t="s">
        <v>28</v>
      </c>
      <c r="C15" s="73" t="s">
        <v>185</v>
      </c>
      <c r="D15" s="100">
        <f>'I5'!I21</f>
        <v>39.5</v>
      </c>
    </row>
    <row r="16" spans="2:4" ht="15" customHeight="1">
      <c r="B16" s="91" t="s">
        <v>29</v>
      </c>
      <c r="C16" s="15" t="s">
        <v>186</v>
      </c>
      <c r="D16" s="100">
        <f>'I6'!I20</f>
        <v>0</v>
      </c>
    </row>
    <row r="17" spans="2:4" ht="15" customHeight="1">
      <c r="B17" s="91" t="s">
        <v>30</v>
      </c>
      <c r="C17" s="15" t="s">
        <v>188</v>
      </c>
      <c r="D17" s="100">
        <f>'I7'!I20</f>
        <v>0</v>
      </c>
    </row>
    <row r="18" spans="2:4" ht="16">
      <c r="B18" s="91" t="s">
        <v>31</v>
      </c>
      <c r="C18" s="15" t="s">
        <v>189</v>
      </c>
      <c r="D18" s="100">
        <f>'I8'!I20</f>
        <v>0</v>
      </c>
    </row>
    <row r="19" spans="2:4" ht="16">
      <c r="B19" s="91" t="s">
        <v>33</v>
      </c>
      <c r="C19" s="11" t="s">
        <v>190</v>
      </c>
      <c r="D19" s="100">
        <f>'I9'!I15</f>
        <v>8</v>
      </c>
    </row>
    <row r="20" spans="2:4" ht="32">
      <c r="B20" s="91" t="s">
        <v>34</v>
      </c>
      <c r="C20" s="72" t="s">
        <v>192</v>
      </c>
      <c r="D20" s="100">
        <f>'I10'!I20</f>
        <v>0</v>
      </c>
    </row>
    <row r="21" spans="2:4" ht="48">
      <c r="B21" s="92" t="s">
        <v>36</v>
      </c>
      <c r="C21" s="15" t="s">
        <v>194</v>
      </c>
      <c r="D21" s="100">
        <f>I11a!I14</f>
        <v>9.75</v>
      </c>
    </row>
    <row r="22" spans="2:4" ht="60" customHeight="1">
      <c r="B22" s="93"/>
      <c r="C22" s="15" t="s">
        <v>196</v>
      </c>
      <c r="D22" s="100">
        <f>I11b!H55</f>
        <v>190.57999999999998</v>
      </c>
    </row>
    <row r="23" spans="2:4" ht="32">
      <c r="B23" s="90"/>
      <c r="C23" s="33" t="s">
        <v>198</v>
      </c>
      <c r="D23" s="100">
        <f>I11c!G57</f>
        <v>134.82999999999998</v>
      </c>
    </row>
    <row r="24" spans="2:4" ht="64">
      <c r="B24" s="91" t="s">
        <v>40</v>
      </c>
      <c r="C24" s="15" t="s">
        <v>200</v>
      </c>
      <c r="D24" s="100">
        <f>'I12'!H20</f>
        <v>0</v>
      </c>
    </row>
    <row r="25" spans="2:4" ht="48" customHeight="1">
      <c r="B25" s="91" t="s">
        <v>60</v>
      </c>
      <c r="C25" s="15" t="s">
        <v>202</v>
      </c>
      <c r="D25" s="100">
        <f>'I13'!H17</f>
        <v>50</v>
      </c>
    </row>
    <row r="26" spans="2:4" ht="64">
      <c r="B26" s="92" t="s">
        <v>61</v>
      </c>
      <c r="C26" s="11" t="s">
        <v>204</v>
      </c>
      <c r="D26" s="100">
        <f>I14a!H20</f>
        <v>63.5</v>
      </c>
    </row>
    <row r="27" spans="2:4" ht="30" customHeight="1">
      <c r="B27" s="90"/>
      <c r="C27" s="11" t="s">
        <v>206</v>
      </c>
      <c r="D27" s="100">
        <f>I14b!H75</f>
        <v>844.5</v>
      </c>
    </row>
    <row r="28" spans="2:4" ht="48">
      <c r="B28" s="91" t="s">
        <v>61</v>
      </c>
      <c r="C28" s="11" t="s">
        <v>62</v>
      </c>
      <c r="D28" s="100">
        <f>I14c!H31</f>
        <v>146</v>
      </c>
    </row>
    <row r="29" spans="2:4" s="159" customFormat="1" ht="48">
      <c r="B29" s="241" t="s">
        <v>0</v>
      </c>
      <c r="C29" s="11" t="s">
        <v>209</v>
      </c>
      <c r="D29" s="101">
        <f>'I15'!H43</f>
        <v>441</v>
      </c>
    </row>
    <row r="30" spans="2:4" ht="96">
      <c r="B30" s="94" t="s">
        <v>64</v>
      </c>
      <c r="C30" s="80" t="s">
        <v>211</v>
      </c>
      <c r="D30" s="101">
        <f>'I16'!D17</f>
        <v>133</v>
      </c>
    </row>
    <row r="31" spans="2:4" ht="48">
      <c r="B31" s="94" t="s">
        <v>66</v>
      </c>
      <c r="C31" s="68" t="s">
        <v>214</v>
      </c>
      <c r="D31" s="100">
        <f>'I17'!D14</f>
        <v>20</v>
      </c>
    </row>
    <row r="32" spans="2:4" ht="45" customHeight="1">
      <c r="B32" s="90" t="s">
        <v>68</v>
      </c>
      <c r="C32" s="15" t="s">
        <v>216</v>
      </c>
      <c r="D32" s="99">
        <f>'I18'!D101</f>
        <v>585.5</v>
      </c>
    </row>
    <row r="33" spans="2:4" ht="75" customHeight="1">
      <c r="B33" s="91" t="s">
        <v>42</v>
      </c>
      <c r="C33" s="84" t="s">
        <v>218</v>
      </c>
      <c r="D33" s="100">
        <f>'I19'!E20</f>
        <v>0</v>
      </c>
    </row>
    <row r="34" spans="2:4" ht="32">
      <c r="B34" s="95" t="s">
        <v>44</v>
      </c>
      <c r="C34" s="83" t="s">
        <v>219</v>
      </c>
      <c r="D34" s="100">
        <f>'I20'!E37</f>
        <v>103</v>
      </c>
    </row>
    <row r="35" spans="2:4" ht="16">
      <c r="B35" s="91" t="s">
        <v>45</v>
      </c>
      <c r="C35" s="75" t="s">
        <v>221</v>
      </c>
      <c r="D35" s="100">
        <f>'I21'!D38</f>
        <v>145</v>
      </c>
    </row>
    <row r="36" spans="2:4" ht="80">
      <c r="B36" s="91" t="s">
        <v>47</v>
      </c>
      <c r="C36" s="74" t="s">
        <v>235</v>
      </c>
      <c r="D36" s="100">
        <f>'I22'!D31</f>
        <v>120</v>
      </c>
    </row>
    <row r="37" spans="2:4" ht="48">
      <c r="B37" s="91" t="s">
        <v>48</v>
      </c>
      <c r="C37" s="73" t="s">
        <v>222</v>
      </c>
      <c r="D37" s="100">
        <f>'I23'!D27</f>
        <v>19</v>
      </c>
    </row>
    <row r="38" spans="2:4" ht="16">
      <c r="B38" s="91" t="s">
        <v>224</v>
      </c>
      <c r="C38" s="73" t="s">
        <v>49</v>
      </c>
      <c r="D38" s="100">
        <f>'I24'!F20</f>
        <v>0</v>
      </c>
    </row>
    <row r="39" spans="2:4">
      <c r="B39" s="159"/>
      <c r="C39" s="159"/>
      <c r="D39" s="159"/>
    </row>
    <row r="40" spans="2:4">
      <c r="B40" s="199" t="s">
        <v>2</v>
      </c>
      <c r="C40" s="1" t="s">
        <v>103</v>
      </c>
      <c r="D40" s="159"/>
    </row>
    <row r="41" spans="2:4">
      <c r="B41" s="19" t="s">
        <v>5</v>
      </c>
      <c r="C41" s="13" t="s">
        <v>227</v>
      </c>
      <c r="D41" s="102">
        <f>SUM(D11:D20)+SUM(D33:D38)</f>
        <v>707.79</v>
      </c>
    </row>
    <row r="42" spans="2:4">
      <c r="B42" s="19" t="s">
        <v>6</v>
      </c>
      <c r="C42" s="13" t="s">
        <v>228</v>
      </c>
      <c r="D42" s="102">
        <f>SUM(D24:D33)</f>
        <v>2283.5</v>
      </c>
    </row>
    <row r="43" spans="2:4" ht="16" thickBot="1">
      <c r="B43" s="96" t="s">
        <v>7</v>
      </c>
      <c r="C43" s="14" t="s">
        <v>9</v>
      </c>
      <c r="D43" s="103">
        <f>SUM(D21:D23)</f>
        <v>335.15999999999997</v>
      </c>
    </row>
    <row r="44" spans="2:4" ht="17" thickTop="1" thickBot="1">
      <c r="B44" s="97" t="s">
        <v>8</v>
      </c>
      <c r="C44" s="98" t="s">
        <v>229</v>
      </c>
      <c r="D44" s="104">
        <f>D41+D42+D43</f>
        <v>3326.45</v>
      </c>
    </row>
    <row r="45" spans="2:4" ht="16" thickTop="1">
      <c r="B45" s="159"/>
      <c r="C45" s="159"/>
      <c r="D45" s="159"/>
    </row>
    <row r="46" spans="2:4">
      <c r="B46" s="200" t="s">
        <v>146</v>
      </c>
      <c r="C46" s="159" t="s">
        <v>147</v>
      </c>
      <c r="D46" s="159"/>
    </row>
    <row r="47" spans="2:4">
      <c r="B47" s="218" t="str">
        <f>'Date initiale'!C9</f>
        <v>Iunie 2019</v>
      </c>
      <c r="C47" s="159"/>
      <c r="D47" s="159"/>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25" right="0.25" top="0.75" bottom="0.75" header="0.3" footer="0.3"/>
  <pageSetup paperSize="9" orientation="portrait" horizontalDpi="0" verticalDpi="0"/>
  <extLst>
    <ext xmlns:mx="http://schemas.microsoft.com/office/mac/excel/2008/main" uri="{64002731-A6B0-56B0-2670-7721B7C09600}">
      <mx:PLV Mode="0" OnePage="0" WScale="0"/>
    </ext>
  </extLs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sheetPr>
  <dimension ref="A1:J39"/>
  <sheetViews>
    <sheetView topLeftCell="B28" workbookViewId="0">
      <selection activeCell="C39" sqref="C39"/>
    </sheetView>
  </sheetViews>
  <sheetFormatPr baseColWidth="10" defaultColWidth="8.83203125" defaultRowHeight="15"/>
  <cols>
    <col min="1" max="1" width="5.1640625" customWidth="1"/>
    <col min="2" max="2" width="104.33203125" customWidth="1"/>
    <col min="3" max="3" width="12.5" customWidth="1"/>
    <col min="4" max="4" width="9.6640625" style="414" customWidth="1"/>
  </cols>
  <sheetData>
    <row r="1" spans="1:10">
      <c r="A1" s="193" t="str">
        <f>'Date initiale'!C3</f>
        <v>Universitatea de Arhitectură și Urbanism "Ion Mincu" București</v>
      </c>
      <c r="B1" s="193"/>
    </row>
    <row r="2" spans="1:10">
      <c r="A2" s="193" t="str">
        <f>'Date initiale'!B4&amp;" "&amp;'Date initiale'!C4</f>
        <v>Facultatea URBANISM</v>
      </c>
      <c r="B2" s="193"/>
    </row>
    <row r="3" spans="1:10">
      <c r="A3" s="193" t="str">
        <f>'Date initiale'!B5&amp;" "&amp;'Date initiale'!C5</f>
        <v>Departamentul Proiectare Urbană și Peisagistică</v>
      </c>
      <c r="B3" s="193"/>
    </row>
    <row r="4" spans="1:10">
      <c r="A4" s="117" t="str">
        <f>'Date initiale'!C6&amp;", "&amp;'Date initiale'!C7</f>
        <v>Cerasella CRĂCIUN, Profesor Universitar P3</v>
      </c>
      <c r="B4" s="117"/>
    </row>
    <row r="5" spans="1:10" s="159" customFormat="1">
      <c r="A5" s="117"/>
      <c r="B5" s="117"/>
      <c r="D5" s="414"/>
    </row>
    <row r="6" spans="1:10" ht="16">
      <c r="A6" s="680" t="s">
        <v>108</v>
      </c>
      <c r="B6" s="680"/>
      <c r="C6" s="680"/>
      <c r="D6" s="680"/>
    </row>
    <row r="7" spans="1:10" ht="24" customHeight="1">
      <c r="A7" s="687" t="str">
        <f>'Descriere indicatori'!B28&amp;". "&amp;'Descriere indicatori'!C28</f>
        <v xml:space="preserve">I21. Organizator / curator expoziţii la nivel internaţional/naţional </v>
      </c>
      <c r="B7" s="687"/>
      <c r="C7" s="687"/>
      <c r="D7" s="687"/>
    </row>
    <row r="8" spans="1:10" ht="33" customHeight="1">
      <c r="C8" s="694" t="s">
        <v>1155</v>
      </c>
      <c r="D8" s="694"/>
    </row>
    <row r="9" spans="1:10" ht="32">
      <c r="A9" s="551" t="s">
        <v>55</v>
      </c>
      <c r="B9" s="551" t="s">
        <v>150</v>
      </c>
      <c r="C9" s="551" t="s">
        <v>86</v>
      </c>
      <c r="D9" s="551" t="s">
        <v>145</v>
      </c>
      <c r="F9" s="262"/>
      <c r="G9" s="22"/>
      <c r="H9" s="22"/>
      <c r="I9" s="22"/>
      <c r="J9" s="22"/>
    </row>
    <row r="10" spans="1:10" s="252" customFormat="1">
      <c r="A10" s="551"/>
      <c r="B10" s="551"/>
      <c r="C10" s="551"/>
      <c r="D10" s="551"/>
      <c r="F10" s="262"/>
      <c r="G10" s="22"/>
      <c r="H10" s="22"/>
      <c r="I10" s="22"/>
      <c r="J10" s="22"/>
    </row>
    <row r="11" spans="1:10" s="252" customFormat="1" ht="48">
      <c r="A11" s="551">
        <v>1</v>
      </c>
      <c r="B11" s="465" t="s">
        <v>1170</v>
      </c>
      <c r="C11" s="454" t="s">
        <v>285</v>
      </c>
      <c r="D11" s="551">
        <v>5</v>
      </c>
      <c r="F11" s="262"/>
      <c r="G11" s="22"/>
      <c r="H11" s="22"/>
      <c r="I11" s="22"/>
      <c r="J11" s="22"/>
    </row>
    <row r="12" spans="1:10" s="252" customFormat="1" ht="32">
      <c r="A12" s="551">
        <v>2</v>
      </c>
      <c r="B12" s="465" t="s">
        <v>1171</v>
      </c>
      <c r="C12" s="454" t="s">
        <v>285</v>
      </c>
      <c r="D12" s="551">
        <v>5</v>
      </c>
      <c r="F12" s="262"/>
      <c r="G12" s="22"/>
      <c r="H12" s="22"/>
      <c r="I12" s="22"/>
      <c r="J12" s="22"/>
    </row>
    <row r="13" spans="1:10" ht="32">
      <c r="A13" s="576">
        <v>3</v>
      </c>
      <c r="B13" s="465" t="s">
        <v>1172</v>
      </c>
      <c r="C13" s="454" t="s">
        <v>285</v>
      </c>
      <c r="D13" s="454">
        <v>5</v>
      </c>
      <c r="F13" s="262"/>
      <c r="G13" s="291"/>
      <c r="H13" s="22"/>
      <c r="I13" s="22"/>
      <c r="J13" s="22"/>
    </row>
    <row r="14" spans="1:10" ht="32">
      <c r="A14" s="576">
        <v>4</v>
      </c>
      <c r="B14" s="465" t="s">
        <v>1173</v>
      </c>
      <c r="C14" s="454" t="s">
        <v>285</v>
      </c>
      <c r="D14" s="454">
        <v>5</v>
      </c>
      <c r="J14" s="55"/>
    </row>
    <row r="15" spans="1:10" ht="32">
      <c r="A15" s="576">
        <v>5</v>
      </c>
      <c r="B15" s="465" t="s">
        <v>1174</v>
      </c>
      <c r="C15" s="454" t="s">
        <v>285</v>
      </c>
      <c r="D15" s="469">
        <v>5</v>
      </c>
    </row>
    <row r="16" spans="1:10" ht="128">
      <c r="A16" s="576">
        <v>6</v>
      </c>
      <c r="B16" s="465" t="s">
        <v>1175</v>
      </c>
      <c r="C16" s="454" t="s">
        <v>289</v>
      </c>
      <c r="D16" s="469">
        <v>10</v>
      </c>
    </row>
    <row r="17" spans="1:4" ht="32">
      <c r="A17" s="576">
        <v>7</v>
      </c>
      <c r="B17" s="465" t="s">
        <v>1176</v>
      </c>
      <c r="C17" s="454" t="s">
        <v>285</v>
      </c>
      <c r="D17" s="451">
        <v>5</v>
      </c>
    </row>
    <row r="18" spans="1:4" s="252" customFormat="1" ht="32">
      <c r="A18" s="576">
        <v>8</v>
      </c>
      <c r="B18" s="465" t="s">
        <v>1177</v>
      </c>
      <c r="C18" s="528" t="s">
        <v>285</v>
      </c>
      <c r="D18" s="451">
        <v>5</v>
      </c>
    </row>
    <row r="19" spans="1:4" s="252" customFormat="1" ht="16">
      <c r="A19" s="576">
        <v>9</v>
      </c>
      <c r="B19" s="588" t="s">
        <v>1178</v>
      </c>
      <c r="C19" s="584" t="s">
        <v>285</v>
      </c>
      <c r="D19" s="451">
        <v>5</v>
      </c>
    </row>
    <row r="20" spans="1:4" s="252" customFormat="1" ht="48">
      <c r="A20" s="576">
        <v>10</v>
      </c>
      <c r="B20" s="256" t="s">
        <v>1179</v>
      </c>
      <c r="C20" s="255" t="s">
        <v>285</v>
      </c>
      <c r="D20" s="451">
        <v>5</v>
      </c>
    </row>
    <row r="21" spans="1:4" s="252" customFormat="1" ht="32">
      <c r="A21" s="576">
        <v>11</v>
      </c>
      <c r="B21" s="256" t="s">
        <v>1180</v>
      </c>
      <c r="C21" s="255" t="s">
        <v>285</v>
      </c>
      <c r="D21" s="451">
        <v>5</v>
      </c>
    </row>
    <row r="22" spans="1:4" s="252" customFormat="1" ht="48">
      <c r="A22" s="576">
        <v>12</v>
      </c>
      <c r="B22" s="256" t="s">
        <v>1181</v>
      </c>
      <c r="C22" s="255" t="s">
        <v>288</v>
      </c>
      <c r="D22" s="451">
        <v>5</v>
      </c>
    </row>
    <row r="23" spans="1:4" ht="53" customHeight="1">
      <c r="A23" s="576">
        <v>13</v>
      </c>
      <c r="B23" s="465" t="s">
        <v>1182</v>
      </c>
      <c r="C23" s="454" t="s">
        <v>289</v>
      </c>
      <c r="D23" s="451">
        <v>10</v>
      </c>
    </row>
    <row r="24" spans="1:4" ht="80">
      <c r="A24" s="576">
        <v>14</v>
      </c>
      <c r="B24" s="465" t="s">
        <v>1183</v>
      </c>
      <c r="C24" s="454" t="s">
        <v>285</v>
      </c>
      <c r="D24" s="451">
        <v>5</v>
      </c>
    </row>
    <row r="25" spans="1:4" s="252" customFormat="1" ht="64">
      <c r="A25" s="576">
        <v>15</v>
      </c>
      <c r="B25" s="256" t="s">
        <v>1184</v>
      </c>
      <c r="C25" s="255" t="s">
        <v>285</v>
      </c>
      <c r="D25" s="451">
        <v>5</v>
      </c>
    </row>
    <row r="26" spans="1:4" s="252" customFormat="1" ht="32">
      <c r="A26" s="576">
        <v>16</v>
      </c>
      <c r="B26" s="256" t="s">
        <v>1185</v>
      </c>
      <c r="C26" s="255" t="s">
        <v>285</v>
      </c>
      <c r="D26" s="451">
        <v>5</v>
      </c>
    </row>
    <row r="27" spans="1:4" ht="64">
      <c r="A27" s="576">
        <v>17</v>
      </c>
      <c r="B27" s="465" t="s">
        <v>1186</v>
      </c>
      <c r="C27" s="454" t="s">
        <v>290</v>
      </c>
      <c r="D27" s="554">
        <v>10</v>
      </c>
    </row>
    <row r="28" spans="1:4" s="252" customFormat="1" ht="64">
      <c r="A28" s="576">
        <v>18</v>
      </c>
      <c r="B28" s="256" t="s">
        <v>1187</v>
      </c>
      <c r="C28" s="255" t="s">
        <v>285</v>
      </c>
      <c r="D28" s="554">
        <v>5</v>
      </c>
    </row>
    <row r="29" spans="1:4" s="252" customFormat="1" ht="32">
      <c r="A29" s="576">
        <v>20</v>
      </c>
      <c r="B29" s="256" t="s">
        <v>1188</v>
      </c>
      <c r="C29" s="255" t="s">
        <v>285</v>
      </c>
      <c r="D29" s="554">
        <v>5</v>
      </c>
    </row>
    <row r="30" spans="1:4" s="252" customFormat="1" ht="48">
      <c r="A30" s="576">
        <v>21</v>
      </c>
      <c r="B30" s="256" t="s">
        <v>277</v>
      </c>
      <c r="C30" s="255" t="s">
        <v>285</v>
      </c>
      <c r="D30" s="554">
        <v>5</v>
      </c>
    </row>
    <row r="31" spans="1:4" s="252" customFormat="1" ht="48">
      <c r="A31" s="576">
        <v>22</v>
      </c>
      <c r="B31" s="256" t="s">
        <v>279</v>
      </c>
      <c r="C31" s="255" t="s">
        <v>271</v>
      </c>
      <c r="D31" s="554">
        <v>5</v>
      </c>
    </row>
    <row r="32" spans="1:4" s="252" customFormat="1" ht="32">
      <c r="A32" s="576">
        <v>23</v>
      </c>
      <c r="B32" s="256" t="s">
        <v>280</v>
      </c>
      <c r="C32" s="255" t="s">
        <v>285</v>
      </c>
      <c r="D32" s="554">
        <v>5</v>
      </c>
    </row>
    <row r="33" spans="1:4" s="252" customFormat="1" ht="48">
      <c r="A33" s="576">
        <v>24</v>
      </c>
      <c r="B33" s="256" t="s">
        <v>281</v>
      </c>
      <c r="C33" s="255" t="s">
        <v>285</v>
      </c>
      <c r="D33" s="554">
        <v>5</v>
      </c>
    </row>
    <row r="34" spans="1:4" s="252" customFormat="1" ht="32">
      <c r="A34" s="576">
        <v>25</v>
      </c>
      <c r="B34" s="256" t="s">
        <v>282</v>
      </c>
      <c r="C34" s="255" t="s">
        <v>285</v>
      </c>
      <c r="D34" s="554">
        <v>5</v>
      </c>
    </row>
    <row r="35" spans="1:4" s="252" customFormat="1" ht="32">
      <c r="A35" s="576">
        <v>26</v>
      </c>
      <c r="B35" s="256" t="s">
        <v>283</v>
      </c>
      <c r="C35" s="255" t="s">
        <v>285</v>
      </c>
      <c r="D35" s="554">
        <v>5</v>
      </c>
    </row>
    <row r="36" spans="1:4" s="252" customFormat="1" ht="64">
      <c r="A36" s="576">
        <v>27</v>
      </c>
      <c r="B36" s="256" t="s">
        <v>284</v>
      </c>
      <c r="C36" s="255" t="s">
        <v>285</v>
      </c>
      <c r="D36" s="554">
        <v>5</v>
      </c>
    </row>
    <row r="37" spans="1:4">
      <c r="A37" s="576"/>
      <c r="B37" s="578"/>
      <c r="C37" s="579"/>
      <c r="D37" s="580"/>
    </row>
    <row r="38" spans="1:4" ht="16" thickBot="1">
      <c r="A38" s="565"/>
      <c r="B38" s="211"/>
      <c r="C38" s="355" t="str">
        <f>"Total "&amp;LEFT(A7,3)</f>
        <v>Total I21</v>
      </c>
      <c r="D38" s="583">
        <f>SUM(D10:D37)</f>
        <v>145</v>
      </c>
    </row>
    <row r="39" spans="1:4">
      <c r="A39" s="586"/>
    </row>
  </sheetData>
  <mergeCells count="3">
    <mergeCell ref="A7:D7"/>
    <mergeCell ref="A6:D6"/>
    <mergeCell ref="C8:D8"/>
  </mergeCells>
  <phoneticPr fontId="0" type="noConversion"/>
  <printOptions horizontalCentered="1"/>
  <pageMargins left="0.74803149606299213" right="0.74803149606299213" top="0.78740157480314965" bottom="0.59055118110236227" header="0.31496062992125984" footer="0.31496062992125984"/>
  <pageSetup paperSize="9" orientation="portrait" horizontalDpi="0" verticalDpi="0"/>
  <extLst>
    <ext xmlns:mx="http://schemas.microsoft.com/office/mac/excel/2008/main" uri="{64002731-A6B0-56B0-2670-7721B7C09600}">
      <mx:PLV Mode="0" OnePage="0" WScale="0"/>
    </ext>
  </extLs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sheetPr>
  <dimension ref="A1:G76"/>
  <sheetViews>
    <sheetView topLeftCell="B24" workbookViewId="0">
      <selection activeCell="B9" sqref="B9"/>
    </sheetView>
  </sheetViews>
  <sheetFormatPr baseColWidth="10" defaultColWidth="8.83203125" defaultRowHeight="15"/>
  <cols>
    <col min="1" max="1" width="5.1640625" customWidth="1"/>
    <col min="2" max="2" width="98.33203125" style="54" customWidth="1"/>
    <col min="3" max="3" width="15.6640625" customWidth="1"/>
    <col min="4" max="4" width="9.6640625" customWidth="1"/>
  </cols>
  <sheetData>
    <row r="1" spans="1:7" ht="16">
      <c r="A1" s="191" t="str">
        <f>'Date initiale'!C3</f>
        <v>Universitatea de Arhitectură și Urbanism "Ion Mincu" București</v>
      </c>
      <c r="B1" s="561"/>
      <c r="C1" s="191"/>
      <c r="D1" s="17"/>
    </row>
    <row r="2" spans="1:7" ht="16">
      <c r="A2" s="191" t="str">
        <f>'Date initiale'!B4&amp;" "&amp;'Date initiale'!C4</f>
        <v>Facultatea URBANISM</v>
      </c>
      <c r="B2" s="561"/>
      <c r="C2" s="191"/>
      <c r="D2" s="17"/>
    </row>
    <row r="3" spans="1:7" ht="16">
      <c r="A3" s="191" t="str">
        <f>'Date initiale'!B5&amp;" "&amp;'Date initiale'!C5</f>
        <v>Departamentul Proiectare Urbană și Peisagistică</v>
      </c>
      <c r="B3" s="561"/>
      <c r="C3" s="191"/>
      <c r="D3" s="17"/>
    </row>
    <row r="4" spans="1:7">
      <c r="A4" s="117" t="str">
        <f>'Date initiale'!C6&amp;", "&amp;'Date initiale'!C7</f>
        <v>Cerasella CRĂCIUN, Profesor Universitar P3</v>
      </c>
      <c r="B4" s="562"/>
      <c r="C4" s="117"/>
    </row>
    <row r="5" spans="1:7" s="159" customFormat="1">
      <c r="A5" s="117"/>
      <c r="B5" s="562"/>
      <c r="C5" s="117"/>
    </row>
    <row r="6" spans="1:7" ht="16">
      <c r="A6" s="685" t="s">
        <v>108</v>
      </c>
      <c r="B6" s="685"/>
      <c r="C6" s="685"/>
      <c r="D6" s="685"/>
    </row>
    <row r="7" spans="1:7" s="159" customFormat="1" ht="66.75" customHeight="1">
      <c r="A7" s="687"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687"/>
      <c r="C7" s="687"/>
      <c r="D7" s="687"/>
    </row>
    <row r="8" spans="1:7" ht="29" customHeight="1">
      <c r="A8" s="58"/>
      <c r="B8" s="346"/>
      <c r="C8" s="684" t="s">
        <v>1152</v>
      </c>
      <c r="D8" s="684"/>
    </row>
    <row r="9" spans="1:7" ht="32">
      <c r="A9" s="551" t="s">
        <v>55</v>
      </c>
      <c r="B9" s="574" t="s">
        <v>156</v>
      </c>
      <c r="C9" s="574" t="s">
        <v>80</v>
      </c>
      <c r="D9" s="574" t="s">
        <v>145</v>
      </c>
      <c r="F9" s="262"/>
      <c r="G9" s="22"/>
    </row>
    <row r="10" spans="1:7" s="252" customFormat="1">
      <c r="A10" s="551"/>
      <c r="B10" s="574"/>
      <c r="C10" s="574"/>
      <c r="D10" s="574"/>
      <c r="F10" s="262"/>
      <c r="G10" s="22"/>
    </row>
    <row r="11" spans="1:7" ht="32">
      <c r="A11" s="467">
        <v>1</v>
      </c>
      <c r="B11" s="506" t="s">
        <v>1139</v>
      </c>
      <c r="C11" s="567" t="s">
        <v>471</v>
      </c>
      <c r="D11" s="462">
        <v>10</v>
      </c>
      <c r="E11" s="44"/>
      <c r="F11" s="262"/>
      <c r="G11" s="291"/>
    </row>
    <row r="12" spans="1:7" ht="32">
      <c r="A12" s="467">
        <f>A11+1</f>
        <v>2</v>
      </c>
      <c r="B12" s="530" t="s">
        <v>1151</v>
      </c>
      <c r="C12" s="454" t="s">
        <v>257</v>
      </c>
      <c r="D12" s="462">
        <v>5</v>
      </c>
      <c r="E12" s="44"/>
      <c r="F12" s="262"/>
      <c r="G12" s="22"/>
    </row>
    <row r="13" spans="1:7" ht="16">
      <c r="A13" s="467">
        <f t="shared" ref="A13:A17" si="0">A12+1</f>
        <v>3</v>
      </c>
      <c r="B13" s="530" t="s">
        <v>1140</v>
      </c>
      <c r="C13" s="568" t="s">
        <v>298</v>
      </c>
      <c r="D13" s="569">
        <v>10</v>
      </c>
      <c r="E13" s="44"/>
      <c r="F13" s="262"/>
      <c r="G13" s="22"/>
    </row>
    <row r="14" spans="1:7" ht="16">
      <c r="A14" s="467">
        <f t="shared" si="0"/>
        <v>4</v>
      </c>
      <c r="B14" s="506" t="s">
        <v>472</v>
      </c>
      <c r="C14" s="454" t="s">
        <v>299</v>
      </c>
      <c r="D14" s="569">
        <v>10</v>
      </c>
      <c r="E14" s="44"/>
      <c r="F14" s="262"/>
      <c r="G14" s="22"/>
    </row>
    <row r="15" spans="1:7" ht="16.5" customHeight="1">
      <c r="A15" s="467">
        <f t="shared" si="0"/>
        <v>5</v>
      </c>
      <c r="B15" s="570" t="s">
        <v>473</v>
      </c>
      <c r="C15" s="454" t="s">
        <v>300</v>
      </c>
      <c r="D15" s="569">
        <v>5</v>
      </c>
      <c r="E15" s="44"/>
    </row>
    <row r="16" spans="1:7" ht="32">
      <c r="A16" s="467">
        <f t="shared" si="0"/>
        <v>6</v>
      </c>
      <c r="B16" s="570" t="s">
        <v>474</v>
      </c>
      <c r="C16" s="454" t="s">
        <v>301</v>
      </c>
      <c r="D16" s="569">
        <v>5</v>
      </c>
      <c r="E16" s="44"/>
    </row>
    <row r="17" spans="1:5" ht="96">
      <c r="A17" s="467">
        <f t="shared" si="0"/>
        <v>7</v>
      </c>
      <c r="B17" s="507" t="s">
        <v>303</v>
      </c>
      <c r="C17" s="454" t="s">
        <v>302</v>
      </c>
      <c r="D17" s="569">
        <v>5</v>
      </c>
      <c r="E17" s="44"/>
    </row>
    <row r="18" spans="1:5" s="252" customFormat="1" ht="16">
      <c r="A18" s="467">
        <v>8</v>
      </c>
      <c r="B18" s="571" t="s">
        <v>1150</v>
      </c>
      <c r="C18" s="560"/>
      <c r="D18" s="572"/>
      <c r="E18" s="253"/>
    </row>
    <row r="19" spans="1:5" s="252" customFormat="1" ht="16">
      <c r="A19" s="467">
        <v>9</v>
      </c>
      <c r="B19" s="573" t="s">
        <v>1143</v>
      </c>
      <c r="C19" s="564" t="s">
        <v>1141</v>
      </c>
      <c r="D19" s="575">
        <v>10</v>
      </c>
      <c r="E19" s="253"/>
    </row>
    <row r="20" spans="1:5" s="252" customFormat="1" ht="16">
      <c r="A20" s="467">
        <v>10</v>
      </c>
      <c r="B20" s="573" t="s">
        <v>1144</v>
      </c>
      <c r="C20" s="564" t="s">
        <v>1141</v>
      </c>
      <c r="D20" s="575">
        <v>10</v>
      </c>
      <c r="E20" s="253"/>
    </row>
    <row r="21" spans="1:5" s="252" customFormat="1" ht="32">
      <c r="A21" s="467">
        <v>11</v>
      </c>
      <c r="B21" s="573" t="s">
        <v>1145</v>
      </c>
      <c r="C21" s="564">
        <v>2017</v>
      </c>
      <c r="D21" s="575">
        <v>10</v>
      </c>
      <c r="E21" s="253"/>
    </row>
    <row r="22" spans="1:5" s="252" customFormat="1" ht="16">
      <c r="A22" s="467">
        <v>12</v>
      </c>
      <c r="B22" s="473" t="s">
        <v>1146</v>
      </c>
      <c r="C22" s="454" t="s">
        <v>1142</v>
      </c>
      <c r="D22" s="569">
        <v>5</v>
      </c>
      <c r="E22" s="253"/>
    </row>
    <row r="23" spans="1:5" s="252" customFormat="1" ht="48">
      <c r="A23" s="467">
        <v>13</v>
      </c>
      <c r="B23" s="498" t="s">
        <v>304</v>
      </c>
      <c r="C23" s="454">
        <v>2014</v>
      </c>
      <c r="D23" s="569">
        <v>5</v>
      </c>
      <c r="E23" s="253"/>
    </row>
    <row r="24" spans="1:5" s="252" customFormat="1" ht="32">
      <c r="A24" s="467">
        <v>14</v>
      </c>
      <c r="B24" s="506" t="s">
        <v>475</v>
      </c>
      <c r="C24" s="454">
        <v>2012</v>
      </c>
      <c r="D24" s="569">
        <v>5</v>
      </c>
      <c r="E24" s="253"/>
    </row>
    <row r="25" spans="1:5" s="252" customFormat="1" ht="48">
      <c r="A25" s="467">
        <v>15</v>
      </c>
      <c r="B25" s="473" t="s">
        <v>305</v>
      </c>
      <c r="C25" s="454">
        <v>2011</v>
      </c>
      <c r="D25" s="569">
        <v>5</v>
      </c>
      <c r="E25" s="253"/>
    </row>
    <row r="26" spans="1:5" s="252" customFormat="1" ht="16">
      <c r="A26" s="467">
        <v>16</v>
      </c>
      <c r="B26" s="472" t="s">
        <v>1148</v>
      </c>
      <c r="C26" s="454" t="s">
        <v>1147</v>
      </c>
      <c r="D26" s="569">
        <v>5</v>
      </c>
      <c r="E26" s="253"/>
    </row>
    <row r="27" spans="1:5" s="252" customFormat="1" ht="29" customHeight="1">
      <c r="A27" s="467">
        <v>17</v>
      </c>
      <c r="B27" s="472" t="s">
        <v>1149</v>
      </c>
      <c r="C27" s="454">
        <v>2010</v>
      </c>
      <c r="D27" s="569">
        <v>5</v>
      </c>
      <c r="E27" s="253"/>
    </row>
    <row r="28" spans="1:5" ht="16">
      <c r="A28" s="467">
        <v>18</v>
      </c>
      <c r="B28" s="473" t="s">
        <v>306</v>
      </c>
      <c r="C28" s="454">
        <v>2009</v>
      </c>
      <c r="D28" s="569">
        <v>5</v>
      </c>
      <c r="E28" s="44"/>
    </row>
    <row r="29" spans="1:5" s="252" customFormat="1" ht="32">
      <c r="A29" s="467">
        <v>19</v>
      </c>
      <c r="B29" s="473" t="s">
        <v>307</v>
      </c>
      <c r="C29" s="454">
        <v>2007</v>
      </c>
      <c r="D29" s="569">
        <v>5</v>
      </c>
      <c r="E29" s="253"/>
    </row>
    <row r="30" spans="1:5" s="252" customFormat="1" ht="16">
      <c r="A30" s="467"/>
      <c r="B30" s="473"/>
      <c r="C30" s="454"/>
      <c r="D30" s="569"/>
      <c r="E30" s="253"/>
    </row>
    <row r="31" spans="1:5" ht="17" thickBot="1">
      <c r="A31" s="565"/>
      <c r="B31" s="211"/>
      <c r="C31" s="296" t="str">
        <f>"Total "&amp;LEFT(A7,3)</f>
        <v>Total I22</v>
      </c>
      <c r="D31" s="297">
        <f>SUM(D10:D29)</f>
        <v>120</v>
      </c>
      <c r="E31" s="44"/>
    </row>
    <row r="32" spans="1:5" ht="16">
      <c r="A32" s="44"/>
      <c r="B32" s="45"/>
      <c r="C32" s="44"/>
      <c r="D32" s="44"/>
      <c r="E32" s="44"/>
    </row>
    <row r="33" spans="1:5" ht="16">
      <c r="A33" s="44"/>
      <c r="B33" s="45"/>
      <c r="C33" s="44"/>
      <c r="D33" s="44"/>
      <c r="E33" s="44"/>
    </row>
    <row r="34" spans="1:5" ht="16">
      <c r="A34" s="44"/>
      <c r="B34" s="45"/>
      <c r="C34" s="44"/>
      <c r="D34" s="44"/>
      <c r="E34" s="44"/>
    </row>
    <row r="35" spans="1:5" ht="16">
      <c r="A35" s="44"/>
      <c r="B35" s="45"/>
      <c r="C35" s="44"/>
      <c r="D35" s="44"/>
      <c r="E35" s="44"/>
    </row>
    <row r="36" spans="1:5" ht="16">
      <c r="A36" s="44"/>
      <c r="B36" s="45"/>
      <c r="C36" s="44"/>
      <c r="D36" s="44"/>
      <c r="E36" s="44"/>
    </row>
    <row r="37" spans="1:5" ht="16">
      <c r="A37" s="44"/>
      <c r="B37" s="45"/>
      <c r="C37" s="44"/>
      <c r="D37" s="44"/>
      <c r="E37" s="44"/>
    </row>
    <row r="38" spans="1:5" ht="16">
      <c r="A38" s="44"/>
      <c r="B38" s="46"/>
      <c r="C38" s="44"/>
      <c r="D38" s="44"/>
      <c r="E38" s="44"/>
    </row>
    <row r="39" spans="1:5" ht="16">
      <c r="A39" s="44"/>
      <c r="B39" s="45"/>
      <c r="C39" s="44"/>
      <c r="D39" s="44"/>
      <c r="E39" s="44"/>
    </row>
    <row r="40" spans="1:5" ht="16">
      <c r="A40" s="44"/>
      <c r="B40" s="45"/>
      <c r="C40" s="44"/>
      <c r="D40" s="44"/>
      <c r="E40" s="44"/>
    </row>
    <row r="41" spans="1:5" ht="16">
      <c r="A41" s="44"/>
      <c r="B41" s="47"/>
      <c r="C41" s="44"/>
      <c r="D41" s="44"/>
      <c r="E41" s="44"/>
    </row>
    <row r="42" spans="1:5" ht="16">
      <c r="A42" s="44"/>
      <c r="B42" s="45"/>
      <c r="C42" s="44"/>
      <c r="D42" s="44"/>
      <c r="E42" s="44"/>
    </row>
    <row r="43" spans="1:5" ht="16">
      <c r="A43" s="44"/>
      <c r="B43" s="45"/>
      <c r="C43" s="44"/>
      <c r="D43" s="44"/>
      <c r="E43" s="44"/>
    </row>
    <row r="44" spans="1:5" ht="16">
      <c r="A44" s="44"/>
      <c r="B44" s="563"/>
      <c r="C44" s="44"/>
      <c r="D44" s="44"/>
      <c r="E44" s="44"/>
    </row>
    <row r="45" spans="1:5" ht="16">
      <c r="A45" s="44"/>
      <c r="B45" s="563"/>
      <c r="C45" s="44"/>
      <c r="D45" s="44"/>
      <c r="E45" s="44"/>
    </row>
    <row r="46" spans="1:5" ht="16">
      <c r="A46" s="44"/>
      <c r="B46" s="563"/>
      <c r="C46" s="44"/>
      <c r="D46" s="44"/>
      <c r="E46" s="44"/>
    </row>
    <row r="47" spans="1:5" ht="16">
      <c r="A47" s="44"/>
      <c r="B47" s="563"/>
      <c r="C47" s="44"/>
      <c r="D47" s="44"/>
      <c r="E47" s="44"/>
    </row>
    <row r="48" spans="1:5" ht="16">
      <c r="A48" s="44"/>
      <c r="B48" s="563"/>
      <c r="C48" s="44"/>
      <c r="D48" s="44"/>
      <c r="E48" s="44"/>
    </row>
    <row r="49" spans="1:5" ht="16">
      <c r="A49" s="44"/>
      <c r="B49" s="563"/>
      <c r="C49" s="44"/>
      <c r="D49" s="44"/>
      <c r="E49" s="44"/>
    </row>
    <row r="50" spans="1:5" ht="16">
      <c r="A50" s="44"/>
      <c r="B50" s="563"/>
      <c r="C50" s="44"/>
      <c r="D50" s="44"/>
      <c r="E50" s="44"/>
    </row>
    <row r="51" spans="1:5" ht="16">
      <c r="A51" s="44"/>
      <c r="B51" s="563"/>
      <c r="C51" s="44"/>
      <c r="D51" s="44"/>
      <c r="E51" s="44"/>
    </row>
    <row r="52" spans="1:5" ht="16">
      <c r="A52" s="44"/>
      <c r="B52" s="563"/>
      <c r="C52" s="44"/>
      <c r="D52" s="44"/>
      <c r="E52" s="44"/>
    </row>
    <row r="53" spans="1:5" ht="16">
      <c r="A53" s="44"/>
      <c r="B53" s="563"/>
      <c r="C53" s="44"/>
      <c r="D53" s="44"/>
      <c r="E53" s="44"/>
    </row>
    <row r="54" spans="1:5" ht="16">
      <c r="A54" s="44"/>
      <c r="B54" s="563"/>
      <c r="C54" s="44"/>
      <c r="D54" s="44"/>
      <c r="E54" s="44"/>
    </row>
    <row r="55" spans="1:5" ht="16">
      <c r="A55" s="44"/>
      <c r="B55" s="563"/>
      <c r="C55" s="44"/>
      <c r="D55" s="44"/>
      <c r="E55" s="44"/>
    </row>
    <row r="56" spans="1:5" ht="16">
      <c r="A56" s="44"/>
      <c r="B56" s="563"/>
      <c r="C56" s="44"/>
      <c r="D56" s="44"/>
      <c r="E56" s="44"/>
    </row>
    <row r="57" spans="1:5" ht="16">
      <c r="A57" s="44"/>
      <c r="B57" s="563"/>
      <c r="C57" s="44"/>
      <c r="D57" s="44"/>
      <c r="E57" s="44"/>
    </row>
    <row r="58" spans="1:5" ht="16">
      <c r="A58" s="44"/>
      <c r="B58" s="563"/>
      <c r="C58" s="44"/>
      <c r="D58" s="44"/>
      <c r="E58" s="44"/>
    </row>
    <row r="59" spans="1:5" ht="16">
      <c r="A59" s="44"/>
      <c r="B59" s="563"/>
      <c r="C59" s="44"/>
      <c r="D59" s="44"/>
      <c r="E59" s="44"/>
    </row>
    <row r="60" spans="1:5" ht="16">
      <c r="A60" s="44"/>
      <c r="B60" s="563"/>
      <c r="C60" s="44"/>
      <c r="D60" s="44"/>
      <c r="E60" s="44"/>
    </row>
    <row r="61" spans="1:5" ht="16">
      <c r="A61" s="44"/>
      <c r="B61" s="563"/>
      <c r="C61" s="44"/>
      <c r="D61" s="44"/>
      <c r="E61" s="44"/>
    </row>
    <row r="62" spans="1:5" ht="16">
      <c r="A62" s="44"/>
      <c r="B62" s="563"/>
      <c r="C62" s="44"/>
      <c r="D62" s="44"/>
      <c r="E62" s="44"/>
    </row>
    <row r="63" spans="1:5" ht="16">
      <c r="A63" s="44"/>
      <c r="B63" s="563"/>
      <c r="C63" s="44"/>
      <c r="D63" s="44"/>
      <c r="E63" s="44"/>
    </row>
    <row r="64" spans="1:5" ht="16">
      <c r="A64" s="44"/>
      <c r="B64" s="563"/>
      <c r="C64" s="44"/>
      <c r="D64" s="44"/>
      <c r="E64" s="44"/>
    </row>
    <row r="65" spans="1:5" ht="16">
      <c r="A65" s="44"/>
      <c r="B65" s="563"/>
      <c r="C65" s="44"/>
      <c r="D65" s="44"/>
      <c r="E65" s="44"/>
    </row>
    <row r="66" spans="1:5" ht="16">
      <c r="A66" s="44"/>
      <c r="B66" s="563"/>
      <c r="C66" s="44"/>
      <c r="D66" s="44"/>
      <c r="E66" s="44"/>
    </row>
    <row r="67" spans="1:5" ht="16">
      <c r="A67" s="44"/>
      <c r="B67" s="563"/>
      <c r="C67" s="44"/>
      <c r="D67" s="44"/>
      <c r="E67" s="44"/>
    </row>
    <row r="68" spans="1:5" ht="16">
      <c r="A68" s="44"/>
      <c r="B68" s="563"/>
      <c r="C68" s="44"/>
      <c r="D68" s="44"/>
      <c r="E68" s="44"/>
    </row>
    <row r="69" spans="1:5" ht="16">
      <c r="A69" s="44"/>
      <c r="B69" s="563"/>
      <c r="C69" s="44"/>
      <c r="D69" s="44"/>
      <c r="E69" s="44"/>
    </row>
    <row r="70" spans="1:5" ht="16">
      <c r="A70" s="44"/>
      <c r="B70" s="563"/>
      <c r="C70" s="44"/>
      <c r="D70" s="44"/>
      <c r="E70" s="44"/>
    </row>
    <row r="71" spans="1:5" ht="16">
      <c r="A71" s="44"/>
      <c r="B71" s="563"/>
      <c r="C71" s="44"/>
      <c r="D71" s="44"/>
      <c r="E71" s="44"/>
    </row>
    <row r="72" spans="1:5" ht="16">
      <c r="A72" s="44"/>
      <c r="B72" s="563"/>
      <c r="C72" s="44"/>
      <c r="D72" s="44"/>
      <c r="E72" s="44"/>
    </row>
    <row r="73" spans="1:5" ht="16">
      <c r="A73" s="44"/>
      <c r="B73" s="563"/>
      <c r="C73" s="44"/>
      <c r="D73" s="44"/>
      <c r="E73" s="44"/>
    </row>
    <row r="74" spans="1:5" ht="16">
      <c r="A74" s="44"/>
      <c r="B74" s="563"/>
      <c r="C74" s="44"/>
      <c r="D74" s="44"/>
      <c r="E74" s="44"/>
    </row>
    <row r="75" spans="1:5" ht="16">
      <c r="A75" s="44"/>
      <c r="B75" s="563"/>
      <c r="C75" s="44"/>
      <c r="D75" s="44"/>
      <c r="E75" s="44"/>
    </row>
    <row r="76" spans="1:5" ht="16">
      <c r="A76" s="44"/>
      <c r="B76" s="563"/>
      <c r="C76" s="44"/>
      <c r="D76" s="44"/>
      <c r="E76" s="44"/>
    </row>
  </sheetData>
  <mergeCells count="3">
    <mergeCell ref="A6:D6"/>
    <mergeCell ref="A7:D7"/>
    <mergeCell ref="C8:D8"/>
  </mergeCells>
  <phoneticPr fontId="0" type="noConversion"/>
  <printOptions horizontalCentered="1"/>
  <pageMargins left="0.74803149606299213" right="0.74803149606299213" top="0.78740157480314965" bottom="0.59055118110236227" header="0.31496062992125984" footer="0.31496062992125984"/>
  <pageSetup paperSize="9" orientation="portrait" horizontalDpi="0" verticalDpi="0"/>
  <extLst>
    <ext xmlns:mx="http://schemas.microsoft.com/office/mac/excel/2008/main" uri="{64002731-A6B0-56B0-2670-7721B7C09600}">
      <mx:PLV Mode="0" OnePage="0" WScale="0"/>
    </ext>
  </extLs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sheetPr>
  <dimension ref="A1:H27"/>
  <sheetViews>
    <sheetView topLeftCell="B19" workbookViewId="0">
      <selection activeCell="B21" sqref="B21"/>
    </sheetView>
  </sheetViews>
  <sheetFormatPr baseColWidth="10" defaultColWidth="8.83203125" defaultRowHeight="15"/>
  <cols>
    <col min="1" max="1" width="5.1640625" customWidth="1"/>
    <col min="2" max="2" width="98.33203125" customWidth="1"/>
    <col min="3" max="3" width="15.6640625" customWidth="1"/>
    <col min="4" max="4" width="9.6640625" customWidth="1"/>
  </cols>
  <sheetData>
    <row r="1" spans="1:8" ht="16">
      <c r="A1" s="191" t="str">
        <f>'Date initiale'!C3</f>
        <v>Universitatea de Arhitectură și Urbanism "Ion Mincu" București</v>
      </c>
      <c r="B1" s="191"/>
      <c r="C1" s="191"/>
      <c r="D1" s="40"/>
    </row>
    <row r="2" spans="1:8" ht="16">
      <c r="A2" s="191" t="str">
        <f>'Date initiale'!B4&amp;" "&amp;'Date initiale'!C4</f>
        <v>Facultatea URBANISM</v>
      </c>
      <c r="B2" s="191"/>
      <c r="C2" s="191"/>
      <c r="D2" s="17"/>
    </row>
    <row r="3" spans="1:8" ht="16">
      <c r="A3" s="191" t="str">
        <f>'Date initiale'!B5&amp;" "&amp;'Date initiale'!C5</f>
        <v>Departamentul Proiectare Urbană și Peisagistică</v>
      </c>
      <c r="B3" s="191"/>
      <c r="C3" s="191"/>
      <c r="D3" s="17"/>
    </row>
    <row r="4" spans="1:8">
      <c r="A4" s="117" t="str">
        <f>'Date initiale'!C6&amp;", "&amp;'Date initiale'!C7</f>
        <v>Cerasella CRĂCIUN, Profesor Universitar P3</v>
      </c>
      <c r="B4" s="117"/>
      <c r="C4" s="117"/>
    </row>
    <row r="5" spans="1:8" s="159" customFormat="1">
      <c r="A5" s="117"/>
      <c r="B5" s="117"/>
      <c r="C5" s="117"/>
    </row>
    <row r="6" spans="1:8" ht="16">
      <c r="A6" s="680" t="s">
        <v>108</v>
      </c>
      <c r="B6" s="680"/>
      <c r="C6" s="680"/>
      <c r="D6" s="680"/>
    </row>
    <row r="7" spans="1:8" ht="39.75" customHeight="1">
      <c r="A7" s="687"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687"/>
      <c r="C7" s="687"/>
      <c r="D7" s="687"/>
    </row>
    <row r="8" spans="1:8" ht="34" customHeight="1">
      <c r="A8" s="58"/>
      <c r="B8" s="58"/>
      <c r="C8" s="685" t="s">
        <v>1154</v>
      </c>
      <c r="D8" s="685"/>
    </row>
    <row r="9" spans="1:8" ht="32">
      <c r="A9" s="581" t="s">
        <v>55</v>
      </c>
      <c r="B9" s="581" t="s">
        <v>157</v>
      </c>
      <c r="C9" s="581" t="s">
        <v>80</v>
      </c>
      <c r="D9" s="581" t="s">
        <v>145</v>
      </c>
      <c r="F9" s="262"/>
      <c r="G9" s="22"/>
      <c r="H9" s="22"/>
    </row>
    <row r="10" spans="1:8" s="252" customFormat="1">
      <c r="A10" s="454"/>
      <c r="B10" s="454"/>
      <c r="C10" s="454"/>
      <c r="D10" s="454"/>
      <c r="F10" s="262"/>
      <c r="G10" s="22"/>
      <c r="H10" s="22"/>
    </row>
    <row r="11" spans="1:8" s="252" customFormat="1" ht="32">
      <c r="A11" s="454">
        <v>1</v>
      </c>
      <c r="B11" s="463" t="s">
        <v>1216</v>
      </c>
      <c r="C11" s="454" t="s">
        <v>1215</v>
      </c>
      <c r="D11" s="454">
        <v>1</v>
      </c>
      <c r="F11" s="262"/>
      <c r="G11" s="22"/>
      <c r="H11" s="22"/>
    </row>
    <row r="12" spans="1:8" s="252" customFormat="1" ht="48">
      <c r="A12" s="454">
        <v>2</v>
      </c>
      <c r="B12" s="465" t="s">
        <v>1210</v>
      </c>
      <c r="C12" s="454" t="s">
        <v>1190</v>
      </c>
      <c r="D12" s="454">
        <v>1</v>
      </c>
      <c r="F12" s="262"/>
      <c r="G12" s="22"/>
      <c r="H12" s="22"/>
    </row>
    <row r="13" spans="1:8" s="252" customFormat="1" ht="48">
      <c r="A13" s="454">
        <v>3</v>
      </c>
      <c r="B13" s="465" t="s">
        <v>1211</v>
      </c>
      <c r="C13" s="454" t="s">
        <v>1191</v>
      </c>
      <c r="D13" s="454">
        <v>1</v>
      </c>
      <c r="F13" s="262"/>
      <c r="G13" s="22"/>
      <c r="H13" s="22"/>
    </row>
    <row r="14" spans="1:8" s="252" customFormat="1" ht="112">
      <c r="A14" s="454">
        <v>4</v>
      </c>
      <c r="B14" s="465" t="s">
        <v>1212</v>
      </c>
      <c r="C14" s="454" t="s">
        <v>1192</v>
      </c>
      <c r="D14" s="454">
        <v>3</v>
      </c>
      <c r="F14" s="262"/>
      <c r="G14" s="22"/>
      <c r="H14" s="22"/>
    </row>
    <row r="15" spans="1:8" s="252" customFormat="1" ht="50" customHeight="1">
      <c r="A15" s="454">
        <v>5</v>
      </c>
      <c r="B15" s="465" t="s">
        <v>1213</v>
      </c>
      <c r="C15" s="454" t="s">
        <v>1193</v>
      </c>
      <c r="D15" s="454">
        <v>1</v>
      </c>
      <c r="F15" s="262"/>
      <c r="G15" s="22"/>
      <c r="H15" s="22"/>
    </row>
    <row r="16" spans="1:8" s="159" customFormat="1" ht="48">
      <c r="A16" s="454">
        <v>6</v>
      </c>
      <c r="B16" s="465" t="s">
        <v>1199</v>
      </c>
      <c r="C16" s="454" t="s">
        <v>1189</v>
      </c>
      <c r="D16" s="590">
        <v>1</v>
      </c>
      <c r="F16" s="262"/>
      <c r="G16" s="291"/>
      <c r="H16" s="22"/>
    </row>
    <row r="17" spans="1:8" ht="32">
      <c r="A17" s="454">
        <v>7</v>
      </c>
      <c r="B17" s="465" t="s">
        <v>1200</v>
      </c>
      <c r="C17" s="454" t="s">
        <v>1194</v>
      </c>
      <c r="D17" s="590">
        <v>1</v>
      </c>
      <c r="F17" s="262"/>
      <c r="G17" s="22"/>
      <c r="H17" s="22"/>
    </row>
    <row r="18" spans="1:8" s="252" customFormat="1" ht="32">
      <c r="A18" s="454">
        <v>8</v>
      </c>
      <c r="B18" s="465" t="s">
        <v>1201</v>
      </c>
      <c r="C18" s="454" t="s">
        <v>1080</v>
      </c>
      <c r="D18" s="590">
        <v>1</v>
      </c>
    </row>
    <row r="19" spans="1:8" s="252" customFormat="1" ht="32">
      <c r="A19" s="454">
        <v>9</v>
      </c>
      <c r="B19" s="465" t="s">
        <v>1207</v>
      </c>
      <c r="C19" s="454" t="s">
        <v>1206</v>
      </c>
      <c r="D19" s="590">
        <v>1</v>
      </c>
    </row>
    <row r="20" spans="1:8" s="252" customFormat="1" ht="16">
      <c r="A20" s="454">
        <v>10</v>
      </c>
      <c r="B20" s="591" t="s">
        <v>1208</v>
      </c>
      <c r="C20" s="454" t="s">
        <v>1206</v>
      </c>
      <c r="D20" s="590">
        <v>1</v>
      </c>
    </row>
    <row r="21" spans="1:8" s="252" customFormat="1" ht="64">
      <c r="A21" s="454">
        <v>11</v>
      </c>
      <c r="B21" s="465" t="s">
        <v>1202</v>
      </c>
      <c r="C21" s="454" t="s">
        <v>1195</v>
      </c>
      <c r="D21" s="590">
        <v>1</v>
      </c>
    </row>
    <row r="22" spans="1:8" s="252" customFormat="1" ht="64">
      <c r="A22" s="454">
        <v>12</v>
      </c>
      <c r="B22" s="465" t="s">
        <v>1203</v>
      </c>
      <c r="C22" s="454" t="s">
        <v>1196</v>
      </c>
      <c r="D22" s="590">
        <v>3</v>
      </c>
    </row>
    <row r="23" spans="1:8" s="252" customFormat="1" ht="50" customHeight="1">
      <c r="A23" s="454">
        <v>13</v>
      </c>
      <c r="B23" s="465" t="s">
        <v>1204</v>
      </c>
      <c r="C23" s="454" t="s">
        <v>1197</v>
      </c>
      <c r="D23" s="590">
        <v>1</v>
      </c>
    </row>
    <row r="24" spans="1:8" s="252" customFormat="1" ht="43" customHeight="1">
      <c r="A24" s="454">
        <v>14</v>
      </c>
      <c r="B24" s="465" t="s">
        <v>1214</v>
      </c>
      <c r="C24" s="454" t="s">
        <v>1209</v>
      </c>
      <c r="D24" s="590">
        <v>1</v>
      </c>
    </row>
    <row r="25" spans="1:8" s="252" customFormat="1" ht="39" customHeight="1">
      <c r="A25" s="454">
        <v>15</v>
      </c>
      <c r="B25" s="465" t="s">
        <v>1205</v>
      </c>
      <c r="C25" s="454" t="s">
        <v>1198</v>
      </c>
      <c r="D25" s="590">
        <v>1</v>
      </c>
    </row>
    <row r="26" spans="1:8">
      <c r="A26" s="454"/>
      <c r="B26" s="507"/>
      <c r="C26" s="454"/>
      <c r="D26" s="590"/>
    </row>
    <row r="27" spans="1:8" ht="16" thickBot="1">
      <c r="A27" s="295"/>
      <c r="B27" s="117"/>
      <c r="C27" s="296" t="str">
        <f>"Total "&amp;LEFT(A7,3)</f>
        <v>Total I23</v>
      </c>
      <c r="D27" s="589">
        <f>SUM(D10:D26)</f>
        <v>19</v>
      </c>
    </row>
  </sheetData>
  <mergeCells count="3">
    <mergeCell ref="A7:D7"/>
    <mergeCell ref="A6:D6"/>
    <mergeCell ref="C8:D8"/>
  </mergeCells>
  <phoneticPr fontId="0" type="noConversion"/>
  <printOptions horizontalCentered="1"/>
  <pageMargins left="0.74803149606299213" right="0.74803149606299213" top="0.78740157480314965" bottom="0.59055118110236227" header="0.31496062992125984" footer="0.31496062992125984"/>
  <pageSetup paperSize="9" orientation="portrait" horizontalDpi="0" verticalDpi="0"/>
  <extLst>
    <ext xmlns:mx="http://schemas.microsoft.com/office/mac/excel/2008/main" uri="{64002731-A6B0-56B0-2670-7721B7C09600}">
      <mx:PLV Mode="0" OnePage="0" WScale="0"/>
    </ext>
  </extLst>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6"/>
  </sheetPr>
  <dimension ref="A1:L20"/>
  <sheetViews>
    <sheetView topLeftCell="C2" workbookViewId="0">
      <selection activeCell="E8" sqref="E8:F8"/>
    </sheetView>
  </sheetViews>
  <sheetFormatPr baseColWidth="10" defaultColWidth="8.83203125" defaultRowHeight="15"/>
  <cols>
    <col min="1" max="1" width="5.1640625" customWidth="1"/>
    <col min="2" max="2" width="27.5" customWidth="1"/>
    <col min="3" max="3" width="46.83203125" style="159" customWidth="1"/>
    <col min="4" max="4" width="30" style="159" customWidth="1"/>
    <col min="5" max="5" width="10.5" customWidth="1"/>
    <col min="6" max="6" width="9.6640625" customWidth="1"/>
  </cols>
  <sheetData>
    <row r="1" spans="1:12">
      <c r="A1" s="193" t="str">
        <f>'Date initiale'!C3</f>
        <v>Universitatea de Arhitectură și Urbanism "Ion Mincu" București</v>
      </c>
      <c r="B1" s="193"/>
      <c r="C1" s="193"/>
      <c r="D1" s="193"/>
      <c r="E1" s="193"/>
    </row>
    <row r="2" spans="1:12">
      <c r="A2" s="193" t="str">
        <f>'Date initiale'!B4&amp;" "&amp;'Date initiale'!C4</f>
        <v>Facultatea URBANISM</v>
      </c>
      <c r="B2" s="193"/>
      <c r="C2" s="193"/>
      <c r="D2" s="193"/>
      <c r="E2" s="193"/>
    </row>
    <row r="3" spans="1:12">
      <c r="A3" s="193" t="str">
        <f>'Date initiale'!B5&amp;" "&amp;'Date initiale'!C5</f>
        <v>Departamentul Proiectare Urbană și Peisagistică</v>
      </c>
      <c r="B3" s="193"/>
      <c r="C3" s="193"/>
      <c r="D3" s="193"/>
      <c r="E3" s="193"/>
    </row>
    <row r="4" spans="1:12">
      <c r="A4" s="117" t="str">
        <f>'Date initiale'!C6&amp;", "&amp;'Date initiale'!C7</f>
        <v>Cerasella CRĂCIUN, Profesor Universitar P3</v>
      </c>
      <c r="B4" s="117"/>
      <c r="C4" s="117"/>
      <c r="D4" s="117"/>
      <c r="E4" s="117"/>
    </row>
    <row r="5" spans="1:12" s="159" customFormat="1">
      <c r="A5" s="117"/>
      <c r="B5" s="117"/>
      <c r="C5" s="117"/>
      <c r="D5" s="117"/>
      <c r="E5" s="117"/>
    </row>
    <row r="6" spans="1:12" ht="16">
      <c r="A6" s="201" t="s">
        <v>108</v>
      </c>
    </row>
    <row r="7" spans="1:12" ht="16">
      <c r="A7" s="687" t="str">
        <f>'Descriere indicatori'!B31&amp;". "&amp;'Descriere indicatori'!C31</f>
        <v xml:space="preserve">I24. Îndrumare de doctorat sau în co-tutelă la nivel internaţional/naţional </v>
      </c>
      <c r="B7" s="687"/>
      <c r="C7" s="687"/>
      <c r="D7" s="687"/>
      <c r="E7" s="687"/>
      <c r="F7" s="687"/>
    </row>
    <row r="8" spans="1:12" ht="64" customHeight="1" thickBot="1">
      <c r="E8" s="695" t="s">
        <v>1153</v>
      </c>
      <c r="F8" s="695"/>
    </row>
    <row r="9" spans="1:12" ht="33" thickBot="1">
      <c r="A9" s="133" t="s">
        <v>55</v>
      </c>
      <c r="B9" s="134" t="s">
        <v>151</v>
      </c>
      <c r="C9" s="134" t="s">
        <v>153</v>
      </c>
      <c r="D9" s="134" t="s">
        <v>152</v>
      </c>
      <c r="E9" s="134" t="s">
        <v>80</v>
      </c>
      <c r="F9" s="210" t="s">
        <v>145</v>
      </c>
      <c r="H9" s="262"/>
      <c r="I9" s="22"/>
      <c r="J9" s="22"/>
      <c r="K9" s="22"/>
      <c r="L9" s="22"/>
    </row>
    <row r="10" spans="1:12">
      <c r="A10" s="139">
        <v>1</v>
      </c>
      <c r="B10" s="214"/>
      <c r="C10" s="214"/>
      <c r="D10" s="214"/>
      <c r="E10" s="140"/>
      <c r="F10" s="229"/>
      <c r="H10" s="262"/>
      <c r="I10" s="291"/>
      <c r="J10" s="22"/>
      <c r="K10" s="22"/>
      <c r="L10" s="22"/>
    </row>
    <row r="11" spans="1:12">
      <c r="A11" s="141">
        <f>A10+1</f>
        <v>2</v>
      </c>
      <c r="B11" s="213"/>
      <c r="C11" s="213"/>
      <c r="D11" s="213"/>
      <c r="E11" s="39"/>
      <c r="F11" s="230"/>
      <c r="H11" s="22"/>
      <c r="I11" s="291"/>
      <c r="J11" s="22"/>
      <c r="K11" s="22"/>
      <c r="L11" s="22"/>
    </row>
    <row r="12" spans="1:12">
      <c r="A12" s="141">
        <f t="shared" ref="A12:A19" si="0">A11+1</f>
        <v>3</v>
      </c>
      <c r="B12" s="213"/>
      <c r="C12" s="213"/>
      <c r="D12" s="213"/>
      <c r="E12" s="39"/>
      <c r="F12" s="230"/>
    </row>
    <row r="13" spans="1:12">
      <c r="A13" s="141">
        <f t="shared" si="0"/>
        <v>4</v>
      </c>
      <c r="B13" s="213"/>
      <c r="C13" s="213"/>
      <c r="D13" s="213"/>
      <c r="E13" s="39"/>
      <c r="F13" s="230"/>
    </row>
    <row r="14" spans="1:12">
      <c r="A14" s="141">
        <f t="shared" si="0"/>
        <v>5</v>
      </c>
      <c r="B14" s="213"/>
      <c r="C14" s="213"/>
      <c r="D14" s="213"/>
      <c r="E14" s="39"/>
      <c r="F14" s="230"/>
    </row>
    <row r="15" spans="1:12">
      <c r="A15" s="141">
        <f t="shared" si="0"/>
        <v>6</v>
      </c>
      <c r="B15" s="213"/>
      <c r="C15" s="213"/>
      <c r="D15" s="213"/>
      <c r="E15" s="39"/>
      <c r="F15" s="230"/>
    </row>
    <row r="16" spans="1:12">
      <c r="A16" s="141">
        <f t="shared" si="0"/>
        <v>7</v>
      </c>
      <c r="B16" s="213"/>
      <c r="C16" s="213"/>
      <c r="D16" s="213"/>
      <c r="E16" s="39"/>
      <c r="F16" s="230"/>
    </row>
    <row r="17" spans="1:6">
      <c r="A17" s="141">
        <f t="shared" si="0"/>
        <v>8</v>
      </c>
      <c r="B17" s="213"/>
      <c r="C17" s="213"/>
      <c r="D17" s="213"/>
      <c r="E17" s="39"/>
      <c r="F17" s="230"/>
    </row>
    <row r="18" spans="1:6">
      <c r="A18" s="141">
        <f t="shared" si="0"/>
        <v>9</v>
      </c>
      <c r="B18" s="213"/>
      <c r="C18" s="213"/>
      <c r="D18" s="213"/>
      <c r="E18" s="39"/>
      <c r="F18" s="230"/>
    </row>
    <row r="19" spans="1:6" ht="16" thickBot="1">
      <c r="A19" s="215">
        <f t="shared" si="0"/>
        <v>10</v>
      </c>
      <c r="B19" s="216"/>
      <c r="C19" s="216"/>
      <c r="D19" s="216"/>
      <c r="E19" s="131"/>
      <c r="F19" s="231"/>
    </row>
    <row r="20" spans="1:6" ht="16" thickBot="1">
      <c r="A20" s="232"/>
      <c r="B20" s="117"/>
      <c r="C20" s="117"/>
      <c r="D20" s="117"/>
      <c r="E20" s="119" t="str">
        <f>"Total "&amp;LEFT(A7,3)</f>
        <v>Total I24</v>
      </c>
      <c r="F20" s="217">
        <f>SUM(F10:F19)</f>
        <v>0</v>
      </c>
    </row>
  </sheetData>
  <mergeCells count="2">
    <mergeCell ref="A7:F7"/>
    <mergeCell ref="E8:F8"/>
  </mergeCells>
  <phoneticPr fontId="0" type="noConversion"/>
  <printOptions horizontalCentered="1"/>
  <pageMargins left="0.74803149606299213" right="0.74803149606299213" top="0.78740157480314965" bottom="0.59055118110236227" header="0.31496062992125984" footer="0.31496062992125984"/>
  <pageSetup paperSize="9" orientation="portrait" horizontalDpi="0" verticalDpi="0"/>
  <extLst>
    <ext xmlns:mx="http://schemas.microsoft.com/office/mac/excel/2008/main" uri="{64002731-A6B0-56B0-2670-7721B7C09600}">
      <mx:PLV Mode="0" OnePage="0" WScale="0"/>
    </ext>
  </extLst>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AB15"/>
  <sheetViews>
    <sheetView workbookViewId="0">
      <selection activeCell="A16" sqref="A16"/>
    </sheetView>
  </sheetViews>
  <sheetFormatPr baseColWidth="10" defaultColWidth="8.83203125" defaultRowHeight="15"/>
  <sheetData>
    <row r="1" spans="1:28">
      <c r="A1" t="s">
        <v>105</v>
      </c>
      <c r="AA1" s="219" t="s">
        <v>154</v>
      </c>
      <c r="AB1" t="s">
        <v>155</v>
      </c>
    </row>
    <row r="2" spans="1:28">
      <c r="A2" t="s">
        <v>106</v>
      </c>
    </row>
    <row r="6" spans="1:28">
      <c r="A6" t="s">
        <v>140</v>
      </c>
    </row>
    <row r="7" spans="1:28">
      <c r="A7" t="s">
        <v>141</v>
      </c>
    </row>
    <row r="8" spans="1:28">
      <c r="A8" t="s">
        <v>142</v>
      </c>
    </row>
    <row r="9" spans="1:28">
      <c r="A9" t="s">
        <v>143</v>
      </c>
    </row>
    <row r="10" spans="1:28">
      <c r="A10" t="s">
        <v>144</v>
      </c>
    </row>
    <row r="13" spans="1:28">
      <c r="A13" t="s">
        <v>51</v>
      </c>
    </row>
    <row r="14" spans="1:28">
      <c r="A14" t="s">
        <v>167</v>
      </c>
    </row>
    <row r="15" spans="1:28">
      <c r="A15" t="s">
        <v>168</v>
      </c>
    </row>
  </sheetData>
  <phoneticPr fontId="13"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E62"/>
  <sheetViews>
    <sheetView showGridLines="0" showRowColHeaders="0" topLeftCell="A15" zoomScale="115" zoomScaleNormal="115" zoomScalePageLayoutView="115" workbookViewId="0">
      <selection activeCell="C21" sqref="C21"/>
    </sheetView>
  </sheetViews>
  <sheetFormatPr baseColWidth="10" defaultColWidth="8.83203125" defaultRowHeight="15"/>
  <cols>
    <col min="1" max="1" width="3.83203125" style="159" customWidth="1"/>
    <col min="2" max="2" width="9.1640625" customWidth="1"/>
    <col min="3" max="3" width="55" customWidth="1"/>
    <col min="4" max="4" width="9.5" style="71" customWidth="1"/>
    <col min="5" max="5" width="14.33203125" customWidth="1"/>
  </cols>
  <sheetData>
    <row r="1" spans="2:5">
      <c r="B1" s="85" t="s">
        <v>172</v>
      </c>
      <c r="D1"/>
    </row>
    <row r="2" spans="2:5">
      <c r="B2" s="85"/>
      <c r="D2"/>
    </row>
    <row r="3" spans="2:5" ht="48">
      <c r="B3" s="70" t="s">
        <v>63</v>
      </c>
      <c r="C3" s="12" t="s">
        <v>17</v>
      </c>
      <c r="D3" s="70" t="s">
        <v>18</v>
      </c>
      <c r="E3" s="12" t="s">
        <v>96</v>
      </c>
    </row>
    <row r="4" spans="2:5" ht="32">
      <c r="B4" s="76" t="s">
        <v>110</v>
      </c>
      <c r="C4" s="11" t="s">
        <v>20</v>
      </c>
      <c r="D4" s="76" t="s">
        <v>181</v>
      </c>
      <c r="E4" s="73" t="s">
        <v>97</v>
      </c>
    </row>
    <row r="5" spans="2:5" ht="16">
      <c r="B5" s="76" t="s">
        <v>111</v>
      </c>
      <c r="C5" s="11" t="s">
        <v>22</v>
      </c>
      <c r="D5" s="76" t="s">
        <v>182</v>
      </c>
      <c r="E5" s="73" t="s">
        <v>16</v>
      </c>
    </row>
    <row r="6" spans="2:5" ht="32">
      <c r="B6" s="76" t="s">
        <v>112</v>
      </c>
      <c r="C6" s="30" t="s">
        <v>24</v>
      </c>
      <c r="D6" s="76" t="s">
        <v>183</v>
      </c>
      <c r="E6" s="73" t="s">
        <v>25</v>
      </c>
    </row>
    <row r="7" spans="2:5" ht="16">
      <c r="B7" s="76" t="s">
        <v>113</v>
      </c>
      <c r="C7" s="11" t="s">
        <v>184</v>
      </c>
      <c r="D7" s="76" t="s">
        <v>183</v>
      </c>
      <c r="E7" s="73" t="s">
        <v>27</v>
      </c>
    </row>
    <row r="8" spans="2:5" s="54" customFormat="1" ht="48">
      <c r="B8" s="76" t="s">
        <v>114</v>
      </c>
      <c r="C8" s="73" t="s">
        <v>185</v>
      </c>
      <c r="D8" s="76" t="s">
        <v>183</v>
      </c>
      <c r="E8" s="73" t="s">
        <v>27</v>
      </c>
    </row>
    <row r="9" spans="2:5" ht="30" customHeight="1">
      <c r="B9" s="76" t="s">
        <v>115</v>
      </c>
      <c r="C9" s="15" t="s">
        <v>186</v>
      </c>
      <c r="D9" s="76" t="s">
        <v>187</v>
      </c>
      <c r="E9" s="73" t="s">
        <v>27</v>
      </c>
    </row>
    <row r="10" spans="2:5" ht="30" customHeight="1">
      <c r="B10" s="76" t="s">
        <v>116</v>
      </c>
      <c r="C10" s="15" t="s">
        <v>188</v>
      </c>
      <c r="D10" s="76" t="s">
        <v>187</v>
      </c>
      <c r="E10" s="73" t="s">
        <v>27</v>
      </c>
    </row>
    <row r="11" spans="2:5" ht="32">
      <c r="B11" s="76" t="s">
        <v>117</v>
      </c>
      <c r="C11" s="15" t="s">
        <v>189</v>
      </c>
      <c r="D11" s="76" t="s">
        <v>183</v>
      </c>
      <c r="E11" s="73" t="s">
        <v>32</v>
      </c>
    </row>
    <row r="12" spans="2:5" ht="32">
      <c r="B12" s="76" t="s">
        <v>118</v>
      </c>
      <c r="C12" s="11" t="s">
        <v>190</v>
      </c>
      <c r="D12" s="76" t="s">
        <v>191</v>
      </c>
      <c r="E12" s="73" t="s">
        <v>32</v>
      </c>
    </row>
    <row r="13" spans="2:5" ht="62.25" customHeight="1">
      <c r="B13" s="76" t="s">
        <v>119</v>
      </c>
      <c r="C13" s="72" t="s">
        <v>192</v>
      </c>
      <c r="D13" s="76" t="s">
        <v>193</v>
      </c>
      <c r="E13" s="73" t="s">
        <v>35</v>
      </c>
    </row>
    <row r="14" spans="2:5" ht="64">
      <c r="B14" s="77" t="s">
        <v>120</v>
      </c>
      <c r="C14" s="15" t="s">
        <v>194</v>
      </c>
      <c r="D14" s="76" t="s">
        <v>195</v>
      </c>
      <c r="E14" s="73" t="s">
        <v>37</v>
      </c>
    </row>
    <row r="15" spans="2:5" ht="76.5" customHeight="1">
      <c r="B15" s="78"/>
      <c r="C15" s="15" t="s">
        <v>196</v>
      </c>
      <c r="D15" s="76" t="s">
        <v>197</v>
      </c>
      <c r="E15" s="73" t="s">
        <v>38</v>
      </c>
    </row>
    <row r="16" spans="2:5" ht="32">
      <c r="B16" s="79"/>
      <c r="C16" s="33" t="s">
        <v>198</v>
      </c>
      <c r="D16" s="76" t="s">
        <v>199</v>
      </c>
      <c r="E16" s="73" t="s">
        <v>39</v>
      </c>
    </row>
    <row r="17" spans="2:5" ht="90" customHeight="1">
      <c r="B17" s="76" t="s">
        <v>121</v>
      </c>
      <c r="C17" s="15" t="s">
        <v>200</v>
      </c>
      <c r="D17" s="76" t="s">
        <v>201</v>
      </c>
      <c r="E17" s="73" t="s">
        <v>59</v>
      </c>
    </row>
    <row r="18" spans="2:5" ht="61.5" customHeight="1">
      <c r="B18" s="76" t="s">
        <v>122</v>
      </c>
      <c r="C18" s="15" t="s">
        <v>202</v>
      </c>
      <c r="D18" s="76" t="s">
        <v>203</v>
      </c>
      <c r="E18" s="73" t="s">
        <v>59</v>
      </c>
    </row>
    <row r="19" spans="2:5" ht="75" customHeight="1">
      <c r="B19" s="659" t="s">
        <v>123</v>
      </c>
      <c r="C19" s="11" t="s">
        <v>204</v>
      </c>
      <c r="D19" s="76" t="s">
        <v>205</v>
      </c>
      <c r="E19" s="73" t="s">
        <v>59</v>
      </c>
    </row>
    <row r="20" spans="2:5" ht="48">
      <c r="B20" s="660"/>
      <c r="C20" s="11" t="s">
        <v>206</v>
      </c>
      <c r="D20" s="76" t="s">
        <v>207</v>
      </c>
      <c r="E20" s="73" t="s">
        <v>59</v>
      </c>
    </row>
    <row r="21" spans="2:5" ht="48">
      <c r="B21" s="177"/>
      <c r="C21" s="11" t="s">
        <v>62</v>
      </c>
      <c r="D21" s="76" t="s">
        <v>208</v>
      </c>
      <c r="E21" s="73" t="s">
        <v>59</v>
      </c>
    </row>
    <row r="22" spans="2:5" s="159" customFormat="1" ht="64">
      <c r="B22" s="76" t="s">
        <v>0</v>
      </c>
      <c r="C22" s="11" t="s">
        <v>209</v>
      </c>
      <c r="D22" s="76" t="s">
        <v>210</v>
      </c>
      <c r="E22" s="73" t="s">
        <v>59</v>
      </c>
    </row>
    <row r="23" spans="2:5" ht="135.75" customHeight="1">
      <c r="B23" s="82" t="s">
        <v>124</v>
      </c>
      <c r="C23" s="80" t="s">
        <v>211</v>
      </c>
      <c r="D23" s="81" t="s">
        <v>212</v>
      </c>
      <c r="E23" s="80" t="s">
        <v>213</v>
      </c>
    </row>
    <row r="24" spans="2:5" ht="64">
      <c r="B24" s="79" t="s">
        <v>125</v>
      </c>
      <c r="C24" s="68" t="s">
        <v>214</v>
      </c>
      <c r="D24" s="79" t="s">
        <v>215</v>
      </c>
      <c r="E24" s="75" t="s">
        <v>65</v>
      </c>
    </row>
    <row r="25" spans="2:5" ht="64">
      <c r="B25" s="76" t="s">
        <v>126</v>
      </c>
      <c r="C25" s="15" t="s">
        <v>216</v>
      </c>
      <c r="D25" s="76" t="s">
        <v>217</v>
      </c>
      <c r="E25" s="73" t="s">
        <v>67</v>
      </c>
    </row>
    <row r="26" spans="2:5" ht="106.5" customHeight="1">
      <c r="B26" s="76" t="s">
        <v>127</v>
      </c>
      <c r="C26" s="84" t="s">
        <v>218</v>
      </c>
      <c r="D26" s="76" t="s">
        <v>98</v>
      </c>
      <c r="E26" s="73" t="s">
        <v>41</v>
      </c>
    </row>
    <row r="27" spans="2:5" ht="48">
      <c r="B27" s="76" t="s">
        <v>128</v>
      </c>
      <c r="C27" s="83" t="s">
        <v>219</v>
      </c>
      <c r="D27" s="76" t="s">
        <v>220</v>
      </c>
      <c r="E27" s="73" t="s">
        <v>43</v>
      </c>
    </row>
    <row r="28" spans="2:5" ht="32">
      <c r="B28" s="76" t="s">
        <v>129</v>
      </c>
      <c r="C28" s="75" t="s">
        <v>221</v>
      </c>
      <c r="D28" s="76" t="s">
        <v>217</v>
      </c>
      <c r="E28" s="73" t="s">
        <v>43</v>
      </c>
    </row>
    <row r="29" spans="2:5" ht="107.25" customHeight="1">
      <c r="B29" s="76" t="s">
        <v>130</v>
      </c>
      <c r="C29" s="74" t="s">
        <v>232</v>
      </c>
      <c r="D29" s="76" t="s">
        <v>99</v>
      </c>
      <c r="E29" s="73" t="s">
        <v>46</v>
      </c>
    </row>
    <row r="30" spans="2:5" ht="64">
      <c r="B30" s="76" t="s">
        <v>131</v>
      </c>
      <c r="C30" s="73" t="s">
        <v>222</v>
      </c>
      <c r="D30" s="76" t="s">
        <v>223</v>
      </c>
      <c r="E30" s="73" t="s">
        <v>41</v>
      </c>
    </row>
    <row r="31" spans="2:5" ht="64">
      <c r="B31" s="76" t="s">
        <v>224</v>
      </c>
      <c r="C31" s="73" t="s">
        <v>49</v>
      </c>
      <c r="D31" s="76" t="s">
        <v>225</v>
      </c>
      <c r="E31" s="73" t="s">
        <v>226</v>
      </c>
    </row>
    <row r="33" spans="2:5" s="159" customFormat="1">
      <c r="B33" s="662" t="s">
        <v>178</v>
      </c>
      <c r="C33" s="658"/>
      <c r="D33" s="658"/>
      <c r="E33" s="658"/>
    </row>
    <row r="34" spans="2:5" s="159" customFormat="1">
      <c r="B34" s="658"/>
      <c r="C34" s="658"/>
      <c r="D34" s="658"/>
      <c r="E34" s="658"/>
    </row>
    <row r="35" spans="2:5" s="159" customFormat="1">
      <c r="B35" s="658"/>
      <c r="C35" s="658"/>
      <c r="D35" s="658"/>
      <c r="E35" s="658"/>
    </row>
    <row r="36" spans="2:5" s="159" customFormat="1">
      <c r="B36" s="658"/>
      <c r="C36" s="658"/>
      <c r="D36" s="658"/>
      <c r="E36" s="658"/>
    </row>
    <row r="37" spans="2:5" s="159" customFormat="1">
      <c r="B37" s="658"/>
      <c r="C37" s="658"/>
      <c r="D37" s="658"/>
      <c r="E37" s="658"/>
    </row>
    <row r="38" spans="2:5" s="159" customFormat="1">
      <c r="B38" s="658"/>
      <c r="C38" s="658"/>
      <c r="D38" s="658"/>
      <c r="E38" s="658"/>
    </row>
    <row r="39" spans="2:5" s="159" customFormat="1">
      <c r="B39" s="658"/>
      <c r="C39" s="658"/>
      <c r="D39" s="658"/>
      <c r="E39" s="658"/>
    </row>
    <row r="40" spans="2:5" s="159" customFormat="1" ht="128.25" customHeight="1">
      <c r="B40" s="658"/>
      <c r="C40" s="658"/>
      <c r="D40" s="658"/>
      <c r="E40" s="658"/>
    </row>
    <row r="41" spans="2:5" s="159" customFormat="1">
      <c r="B41" s="661" t="s">
        <v>176</v>
      </c>
      <c r="C41" s="661"/>
      <c r="D41" s="661"/>
      <c r="E41" s="661"/>
    </row>
    <row r="42" spans="2:5" ht="48.75" customHeight="1">
      <c r="B42" s="656" t="s">
        <v>50</v>
      </c>
      <c r="C42" s="656"/>
      <c r="D42" s="656"/>
      <c r="E42" s="656"/>
    </row>
    <row r="43" spans="2:5" ht="64.5" customHeight="1">
      <c r="B43" s="656" t="s">
        <v>173</v>
      </c>
      <c r="C43" s="656"/>
      <c r="D43" s="656"/>
      <c r="E43" s="656"/>
    </row>
    <row r="44" spans="2:5" ht="59.25" customHeight="1">
      <c r="B44" s="656" t="s">
        <v>174</v>
      </c>
      <c r="C44" s="656"/>
      <c r="D44" s="656"/>
      <c r="E44" s="656"/>
    </row>
    <row r="45" spans="2:5" s="159" customFormat="1" ht="46.5" customHeight="1">
      <c r="B45" s="656" t="s">
        <v>175</v>
      </c>
      <c r="C45" s="656"/>
      <c r="D45" s="656"/>
      <c r="E45" s="656"/>
    </row>
    <row r="46" spans="2:5" ht="32.25" customHeight="1">
      <c r="B46" s="658" t="s">
        <v>177</v>
      </c>
      <c r="C46" s="658"/>
      <c r="D46" s="658"/>
      <c r="E46" s="658"/>
    </row>
    <row r="47" spans="2:5">
      <c r="B47" s="657" t="s">
        <v>164</v>
      </c>
      <c r="C47" s="658"/>
      <c r="D47" s="658"/>
      <c r="E47" s="658"/>
    </row>
    <row r="48" spans="2:5">
      <c r="B48" s="658"/>
      <c r="C48" s="658"/>
      <c r="D48" s="658"/>
      <c r="E48" s="658"/>
    </row>
    <row r="49" spans="2:5">
      <c r="B49" s="658"/>
      <c r="C49" s="658"/>
      <c r="D49" s="658"/>
      <c r="E49" s="658"/>
    </row>
    <row r="50" spans="2:5">
      <c r="B50" s="658"/>
      <c r="C50" s="658"/>
      <c r="D50" s="658"/>
      <c r="E50" s="658"/>
    </row>
    <row r="51" spans="2:5">
      <c r="B51" s="658"/>
      <c r="C51" s="658"/>
      <c r="D51" s="658"/>
      <c r="E51" s="658"/>
    </row>
    <row r="52" spans="2:5">
      <c r="B52" s="658"/>
      <c r="C52" s="658"/>
      <c r="D52" s="658"/>
      <c r="E52" s="658"/>
    </row>
    <row r="53" spans="2:5">
      <c r="B53" s="658"/>
      <c r="C53" s="658"/>
      <c r="D53" s="658"/>
      <c r="E53" s="658"/>
    </row>
    <row r="54" spans="2:5" ht="114" customHeight="1">
      <c r="B54" s="658"/>
      <c r="C54" s="658"/>
      <c r="D54" s="658"/>
      <c r="E54" s="658"/>
    </row>
    <row r="56" spans="2:5">
      <c r="B56" s="247" t="s">
        <v>179</v>
      </c>
    </row>
    <row r="57" spans="2:5" ht="63" customHeight="1">
      <c r="B57" s="654" t="s">
        <v>180</v>
      </c>
      <c r="C57" s="655"/>
      <c r="D57" s="655"/>
      <c r="E57" s="655"/>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19:B20"/>
    <mergeCell ref="B45:E45"/>
    <mergeCell ref="B46:E46"/>
    <mergeCell ref="B41:E41"/>
    <mergeCell ref="B33:E40"/>
    <mergeCell ref="B57:E57"/>
    <mergeCell ref="B43:E43"/>
    <mergeCell ref="B47:E54"/>
    <mergeCell ref="B42:E42"/>
    <mergeCell ref="B44:E44"/>
  </mergeCells>
  <phoneticPr fontId="0" type="noConversion"/>
  <pageMargins left="0.59055118110236227" right="0.59055118110236227" top="0.78740157480314965" bottom="0.78740157480314965" header="0.31496062992125984" footer="0.31496062992125984"/>
  <pageSetup paperSize="9" orientation="portrait" horizontalDpi="0" verticalDpi="0"/>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H18"/>
  <sheetViews>
    <sheetView showGridLines="0" showRowColHeaders="0" workbookViewId="0">
      <selection activeCell="B18" sqref="B18"/>
    </sheetView>
  </sheetViews>
  <sheetFormatPr baseColWidth="10" defaultColWidth="8.83203125" defaultRowHeight="15"/>
  <cols>
    <col min="2" max="2" width="46.5" customWidth="1"/>
    <col min="3" max="4" width="14.33203125" customWidth="1"/>
  </cols>
  <sheetData>
    <row r="1" spans="1:8">
      <c r="A1" s="85" t="s">
        <v>102</v>
      </c>
    </row>
    <row r="3" spans="1:8" ht="64.5" customHeight="1">
      <c r="A3" s="87" t="s">
        <v>2</v>
      </c>
      <c r="B3" s="86" t="s">
        <v>1</v>
      </c>
      <c r="C3" s="88" t="s">
        <v>3</v>
      </c>
      <c r="D3" s="88" t="s">
        <v>4</v>
      </c>
      <c r="E3" s="1"/>
      <c r="F3" s="1"/>
      <c r="G3" s="1"/>
      <c r="H3" s="1"/>
    </row>
    <row r="4" spans="1:8">
      <c r="A4" s="19" t="s">
        <v>5</v>
      </c>
      <c r="B4" s="13" t="s">
        <v>227</v>
      </c>
      <c r="C4" s="19" t="s">
        <v>10</v>
      </c>
      <c r="D4" s="19" t="s">
        <v>13</v>
      </c>
    </row>
    <row r="5" spans="1:8">
      <c r="A5" s="19" t="s">
        <v>6</v>
      </c>
      <c r="B5" s="13" t="s">
        <v>228</v>
      </c>
      <c r="C5" s="19" t="s">
        <v>10</v>
      </c>
      <c r="D5" s="19" t="s">
        <v>13</v>
      </c>
    </row>
    <row r="6" spans="1:8">
      <c r="A6" s="19" t="s">
        <v>7</v>
      </c>
      <c r="B6" s="13" t="s">
        <v>9</v>
      </c>
      <c r="C6" s="19" t="s">
        <v>11</v>
      </c>
      <c r="D6" s="19" t="s">
        <v>14</v>
      </c>
    </row>
    <row r="7" spans="1:8">
      <c r="A7" s="249" t="s">
        <v>8</v>
      </c>
      <c r="B7" s="248" t="s">
        <v>229</v>
      </c>
      <c r="C7" s="249" t="s">
        <v>12</v>
      </c>
      <c r="D7" s="249"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horizontalDpi="0" verticalDpi="0"/>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sheetPr>
  <dimension ref="A1:AE17"/>
  <sheetViews>
    <sheetView topLeftCell="A8" zoomScale="75" zoomScaleNormal="75" zoomScalePageLayoutView="75" workbookViewId="0">
      <selection activeCell="F8" sqref="F8:I8"/>
    </sheetView>
  </sheetViews>
  <sheetFormatPr baseColWidth="10" defaultColWidth="8.83203125" defaultRowHeight="15"/>
  <cols>
    <col min="1" max="1" width="7.1640625" customWidth="1"/>
    <col min="2" max="2" width="22.1640625" customWidth="1"/>
    <col min="3" max="3" width="43.33203125" customWidth="1"/>
    <col min="4" max="4" width="9.33203125" customWidth="1"/>
    <col min="5" max="5" width="14" customWidth="1"/>
    <col min="6" max="6" width="6.83203125" customWidth="1"/>
    <col min="7" max="7" width="8.83203125" customWidth="1"/>
    <col min="8" max="8" width="9.5" customWidth="1"/>
    <col min="9" max="9" width="7.33203125" customWidth="1"/>
    <col min="10" max="10" width="2.83203125" customWidth="1"/>
    <col min="11" max="11" width="8" customWidth="1"/>
  </cols>
  <sheetData>
    <row r="1" spans="1:31" ht="16">
      <c r="A1" s="191" t="str">
        <f>'Date initiale'!C3</f>
        <v>Universitatea de Arhitectură și Urbanism "Ion Mincu" București</v>
      </c>
      <c r="B1" s="191"/>
      <c r="C1" s="191"/>
      <c r="D1" s="2"/>
      <c r="E1" s="2"/>
      <c r="F1" s="3"/>
      <c r="G1" s="3"/>
      <c r="H1" s="3"/>
      <c r="I1" s="3"/>
    </row>
    <row r="2" spans="1:31" ht="16">
      <c r="A2" s="191" t="str">
        <f>'Date initiale'!B4&amp;" "&amp;'Date initiale'!C4</f>
        <v>Facultatea URBANISM</v>
      </c>
      <c r="B2" s="191"/>
      <c r="C2" s="191"/>
      <c r="D2" s="2"/>
      <c r="E2" s="2"/>
      <c r="F2" s="3"/>
      <c r="G2" s="3"/>
      <c r="H2" s="3"/>
      <c r="I2" s="3"/>
    </row>
    <row r="3" spans="1:31" ht="16">
      <c r="A3" s="191" t="str">
        <f>'Date initiale'!B5&amp;" "&amp;'Date initiale'!C5</f>
        <v>Departamentul Proiectare Urbană și Peisagistică</v>
      </c>
      <c r="B3" s="191"/>
      <c r="C3" s="191"/>
      <c r="D3" s="2"/>
      <c r="E3" s="2"/>
      <c r="F3" s="2"/>
      <c r="G3" s="2"/>
      <c r="H3" s="2"/>
      <c r="I3" s="2"/>
    </row>
    <row r="4" spans="1:31" ht="16">
      <c r="A4" s="664" t="str">
        <f>'Date initiale'!C6&amp;", "&amp;'Date initiale'!C7</f>
        <v>Cerasella CRĂCIUN, Profesor Universitar P3</v>
      </c>
      <c r="B4" s="664"/>
      <c r="C4" s="664"/>
      <c r="D4" s="2"/>
      <c r="E4" s="2"/>
      <c r="F4" s="3"/>
      <c r="G4" s="3"/>
      <c r="H4" s="3"/>
      <c r="I4" s="3"/>
    </row>
    <row r="5" spans="1:31" s="159" customFormat="1" ht="16">
      <c r="A5" s="192"/>
      <c r="B5" s="192"/>
      <c r="C5" s="192"/>
      <c r="D5" s="2"/>
      <c r="E5" s="2"/>
      <c r="F5" s="3"/>
      <c r="G5" s="3"/>
      <c r="H5" s="3"/>
      <c r="I5" s="3"/>
    </row>
    <row r="6" spans="1:31" ht="16">
      <c r="A6" s="663" t="s">
        <v>108</v>
      </c>
      <c r="B6" s="663"/>
      <c r="C6" s="663"/>
      <c r="D6" s="663"/>
      <c r="E6" s="663"/>
      <c r="F6" s="663"/>
      <c r="G6" s="663"/>
      <c r="H6" s="663"/>
      <c r="I6" s="663"/>
    </row>
    <row r="7" spans="1:31" ht="16">
      <c r="A7" s="663" t="str">
        <f>'Descriere indicatori'!B4&amp;". "&amp;'Descriere indicatori'!C4</f>
        <v xml:space="preserve">I1. Cărţi de autor/capitole publicate la edituri cu prestigiu internaţional* </v>
      </c>
      <c r="B7" s="663"/>
      <c r="C7" s="663"/>
      <c r="D7" s="663"/>
      <c r="E7" s="663"/>
      <c r="F7" s="663"/>
      <c r="G7" s="663"/>
      <c r="H7" s="663"/>
      <c r="I7" s="663"/>
    </row>
    <row r="8" spans="1:31" ht="16">
      <c r="A8" s="36"/>
      <c r="B8" s="36"/>
      <c r="C8" s="36"/>
      <c r="D8" s="36"/>
      <c r="E8" s="36"/>
      <c r="F8" s="666" t="s">
        <v>1253</v>
      </c>
      <c r="G8" s="666"/>
      <c r="H8" s="666"/>
      <c r="I8" s="666"/>
    </row>
    <row r="9" spans="1:31" s="312" customFormat="1" ht="64">
      <c r="A9" s="308" t="s">
        <v>55</v>
      </c>
      <c r="B9" s="308" t="s">
        <v>82</v>
      </c>
      <c r="C9" s="308" t="s">
        <v>160</v>
      </c>
      <c r="D9" s="308" t="s">
        <v>84</v>
      </c>
      <c r="E9" s="308" t="s">
        <v>85</v>
      </c>
      <c r="F9" s="309" t="s">
        <v>86</v>
      </c>
      <c r="G9" s="308" t="s">
        <v>87</v>
      </c>
      <c r="H9" s="308" t="s">
        <v>88</v>
      </c>
      <c r="I9" s="310" t="s">
        <v>89</v>
      </c>
      <c r="J9" s="266"/>
      <c r="K9" s="313"/>
      <c r="L9" s="314"/>
      <c r="M9" s="314"/>
      <c r="N9" s="311"/>
      <c r="O9" s="311"/>
      <c r="P9" s="311"/>
      <c r="Q9" s="311"/>
      <c r="R9" s="311"/>
      <c r="S9" s="311"/>
      <c r="T9" s="311"/>
      <c r="U9" s="311"/>
      <c r="V9" s="311"/>
      <c r="W9" s="311"/>
      <c r="X9" s="311"/>
      <c r="Y9" s="311"/>
      <c r="Z9" s="311"/>
      <c r="AA9" s="311"/>
      <c r="AB9" s="311"/>
      <c r="AC9" s="311"/>
      <c r="AD9" s="311"/>
      <c r="AE9" s="311"/>
    </row>
    <row r="10" spans="1:31" s="312" customFormat="1" ht="16">
      <c r="A10" s="308"/>
      <c r="B10" s="308"/>
      <c r="C10" s="308"/>
      <c r="D10" s="308"/>
      <c r="E10" s="308"/>
      <c r="F10" s="309"/>
      <c r="G10" s="308"/>
      <c r="H10" s="308"/>
      <c r="I10" s="310"/>
      <c r="J10" s="266"/>
      <c r="K10" s="313"/>
      <c r="L10" s="314"/>
      <c r="M10" s="314"/>
      <c r="N10" s="311"/>
      <c r="O10" s="311"/>
      <c r="P10" s="311"/>
      <c r="Q10" s="311"/>
      <c r="R10" s="311"/>
      <c r="S10" s="311"/>
      <c r="T10" s="311"/>
      <c r="U10" s="311"/>
      <c r="V10" s="311"/>
      <c r="W10" s="311"/>
      <c r="X10" s="311"/>
      <c r="Y10" s="311"/>
      <c r="Z10" s="311"/>
      <c r="AA10" s="311"/>
      <c r="AB10" s="311"/>
      <c r="AC10" s="311"/>
      <c r="AD10" s="311"/>
      <c r="AE10" s="311"/>
    </row>
    <row r="11" spans="1:31" s="6" customFormat="1" ht="76" customHeight="1">
      <c r="A11" s="267">
        <v>1</v>
      </c>
      <c r="B11" s="298" t="s">
        <v>570</v>
      </c>
      <c r="C11" s="268" t="s">
        <v>598</v>
      </c>
      <c r="D11" s="298" t="s">
        <v>238</v>
      </c>
      <c r="E11" s="299" t="s">
        <v>327</v>
      </c>
      <c r="F11" s="300">
        <v>2016</v>
      </c>
      <c r="G11" s="300" t="s">
        <v>573</v>
      </c>
      <c r="H11" s="300">
        <v>8</v>
      </c>
      <c r="I11" s="301">
        <v>5</v>
      </c>
      <c r="J11" s="4"/>
      <c r="K11" s="262"/>
      <c r="L11" s="10"/>
      <c r="M11" s="10"/>
      <c r="N11" s="5"/>
      <c r="O11" s="5"/>
      <c r="P11" s="5"/>
      <c r="Q11" s="5"/>
      <c r="R11" s="5"/>
      <c r="S11" s="5"/>
      <c r="T11" s="5"/>
      <c r="U11" s="5"/>
      <c r="V11" s="5"/>
      <c r="W11" s="5"/>
      <c r="X11" s="5"/>
      <c r="Y11" s="5"/>
      <c r="Z11" s="5"/>
      <c r="AA11" s="5"/>
      <c r="AB11" s="5"/>
      <c r="AC11" s="5"/>
      <c r="AD11" s="5"/>
      <c r="AE11" s="5"/>
    </row>
    <row r="12" spans="1:31" s="6" customFormat="1" ht="107" customHeight="1">
      <c r="A12" s="302">
        <v>2</v>
      </c>
      <c r="B12" s="315" t="s">
        <v>340</v>
      </c>
      <c r="C12" s="268" t="s">
        <v>597</v>
      </c>
      <c r="D12" s="298" t="s">
        <v>238</v>
      </c>
      <c r="E12" s="299" t="s">
        <v>327</v>
      </c>
      <c r="F12" s="300">
        <v>2016</v>
      </c>
      <c r="G12" s="300" t="s">
        <v>572</v>
      </c>
      <c r="H12" s="300">
        <v>16</v>
      </c>
      <c r="I12" s="301">
        <v>10</v>
      </c>
      <c r="J12" s="8"/>
      <c r="K12" s="262"/>
      <c r="L12" s="250"/>
      <c r="M12" s="9"/>
      <c r="N12" s="9"/>
      <c r="O12" s="9"/>
      <c r="P12" s="9"/>
      <c r="Q12" s="9"/>
      <c r="R12" s="9"/>
      <c r="S12" s="9"/>
      <c r="T12" s="9"/>
      <c r="U12" s="10"/>
      <c r="V12" s="10"/>
      <c r="W12" s="10"/>
      <c r="X12" s="10"/>
      <c r="Y12" s="10"/>
      <c r="Z12" s="10"/>
      <c r="AA12" s="10"/>
      <c r="AB12" s="10"/>
      <c r="AC12" s="10"/>
      <c r="AD12" s="10"/>
      <c r="AE12" s="10"/>
    </row>
    <row r="13" spans="1:31" s="6" customFormat="1" ht="128" customHeight="1">
      <c r="A13" s="302">
        <v>3</v>
      </c>
      <c r="B13" s="315" t="s">
        <v>340</v>
      </c>
      <c r="C13" s="294" t="s">
        <v>596</v>
      </c>
      <c r="D13" s="303" t="s">
        <v>238</v>
      </c>
      <c r="E13" s="306" t="s">
        <v>324</v>
      </c>
      <c r="F13" s="300">
        <v>2014</v>
      </c>
      <c r="G13" s="300" t="s">
        <v>571</v>
      </c>
      <c r="H13" s="300">
        <v>12</v>
      </c>
      <c r="I13" s="305">
        <v>10</v>
      </c>
      <c r="J13" s="8"/>
      <c r="K13" s="9"/>
      <c r="L13" s="9"/>
      <c r="M13" s="9"/>
      <c r="N13" s="9"/>
      <c r="O13" s="9"/>
      <c r="P13" s="9"/>
      <c r="Q13" s="9"/>
      <c r="R13" s="9"/>
      <c r="S13" s="9"/>
      <c r="T13" s="9"/>
      <c r="U13" s="10"/>
      <c r="V13" s="10"/>
      <c r="W13" s="10"/>
      <c r="X13" s="10"/>
      <c r="Y13" s="10"/>
      <c r="Z13" s="10"/>
      <c r="AA13" s="10"/>
      <c r="AB13" s="10"/>
      <c r="AC13" s="10"/>
      <c r="AD13" s="10"/>
      <c r="AE13" s="10"/>
    </row>
    <row r="14" spans="1:31" s="6" customFormat="1" ht="150" customHeight="1">
      <c r="A14" s="307" t="s">
        <v>476</v>
      </c>
      <c r="B14" s="315" t="s">
        <v>340</v>
      </c>
      <c r="C14" s="294" t="s">
        <v>599</v>
      </c>
      <c r="D14" s="303" t="s">
        <v>238</v>
      </c>
      <c r="E14" s="272" t="s">
        <v>325</v>
      </c>
      <c r="F14" s="300">
        <v>2014</v>
      </c>
      <c r="G14" s="300" t="s">
        <v>326</v>
      </c>
      <c r="H14" s="300">
        <v>14</v>
      </c>
      <c r="I14" s="305">
        <v>10</v>
      </c>
      <c r="J14" s="8"/>
      <c r="K14" s="9"/>
      <c r="L14" s="9"/>
      <c r="M14" s="9"/>
      <c r="N14" s="9"/>
      <c r="O14" s="9"/>
      <c r="P14" s="9"/>
      <c r="Q14" s="9"/>
      <c r="R14" s="9"/>
      <c r="S14" s="9"/>
      <c r="T14" s="9"/>
      <c r="U14" s="10"/>
      <c r="V14" s="10"/>
      <c r="W14" s="10"/>
      <c r="X14" s="10"/>
      <c r="Y14" s="10"/>
      <c r="Z14" s="10"/>
      <c r="AA14" s="10"/>
      <c r="AB14" s="10"/>
      <c r="AC14" s="10"/>
      <c r="AD14" s="10"/>
      <c r="AE14" s="10"/>
    </row>
    <row r="15" spans="1:31" ht="16" thickBot="1">
      <c r="A15" s="295"/>
      <c r="B15" s="117"/>
      <c r="C15" s="290"/>
      <c r="D15" s="117"/>
      <c r="E15" s="117"/>
      <c r="F15" s="117"/>
      <c r="G15" s="117"/>
      <c r="H15" s="296" t="str">
        <f>"Total "&amp;LEFT(A7,2)</f>
        <v>Total I1</v>
      </c>
      <c r="I15" s="297">
        <f>SUM(I11:I14)</f>
        <v>35</v>
      </c>
    </row>
    <row r="17" spans="1:9" ht="33.75" customHeight="1">
      <c r="A17" s="66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7" s="665"/>
      <c r="C17" s="665"/>
      <c r="D17" s="665"/>
      <c r="E17" s="665"/>
      <c r="F17" s="665"/>
      <c r="G17" s="665"/>
      <c r="H17" s="665"/>
      <c r="I17" s="665"/>
    </row>
  </sheetData>
  <mergeCells count="5">
    <mergeCell ref="A6:I6"/>
    <mergeCell ref="A7:I7"/>
    <mergeCell ref="A4:C4"/>
    <mergeCell ref="A17:I17"/>
    <mergeCell ref="F8:I8"/>
  </mergeCells>
  <phoneticPr fontId="0" type="noConversion"/>
  <printOptions horizontalCentered="1"/>
  <pageMargins left="0.74803149606299213" right="0.74803149606299213" top="0.78740157480314965" bottom="0.59055118110236227" header="0.31496062992125984" footer="0.31496062992125984"/>
  <pageSetup paperSize="9" orientation="portrait" horizontalDpi="0" verticalDpi="0"/>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AE24"/>
  <sheetViews>
    <sheetView zoomScale="75" zoomScaleNormal="75" zoomScalePageLayoutView="75" workbookViewId="0">
      <selection activeCell="D17" sqref="D17"/>
    </sheetView>
  </sheetViews>
  <sheetFormatPr baseColWidth="10" defaultColWidth="8.83203125" defaultRowHeight="15"/>
  <cols>
    <col min="1" max="1" width="5.1640625" customWidth="1"/>
    <col min="2" max="2" width="23.6640625" customWidth="1"/>
    <col min="3" max="3" width="38" customWidth="1"/>
    <col min="4" max="4" width="11.33203125" customWidth="1"/>
    <col min="5" max="5" width="10" style="414" customWidth="1"/>
    <col min="6" max="6" width="6.33203125" customWidth="1"/>
    <col min="7" max="7" width="8.83203125" customWidth="1"/>
    <col min="8" max="8" width="14.83203125" customWidth="1"/>
    <col min="9" max="9" width="9.1640625" customWidth="1"/>
    <col min="10" max="10" width="3.5" customWidth="1"/>
  </cols>
  <sheetData>
    <row r="1" spans="1:31" ht="16">
      <c r="A1" s="191" t="str">
        <f>'Date initiale'!C3</f>
        <v>Universitatea de Arhitectură și Urbanism "Ion Mincu" București</v>
      </c>
      <c r="B1" s="191"/>
      <c r="C1" s="191"/>
      <c r="D1" s="2"/>
      <c r="E1" s="2"/>
      <c r="F1" s="3"/>
      <c r="G1" s="3"/>
      <c r="H1" s="3"/>
      <c r="I1" s="3"/>
    </row>
    <row r="2" spans="1:31" ht="16">
      <c r="A2" s="191" t="str">
        <f>'Date initiale'!B4&amp;" "&amp;'Date initiale'!C4</f>
        <v>Facultatea URBANISM</v>
      </c>
      <c r="B2" s="191"/>
      <c r="C2" s="191"/>
      <c r="D2" s="2"/>
      <c r="E2" s="2"/>
      <c r="F2" s="3"/>
      <c r="G2" s="3"/>
      <c r="H2" s="3"/>
      <c r="I2" s="3"/>
    </row>
    <row r="3" spans="1:31" ht="16">
      <c r="A3" s="191" t="str">
        <f>'Date initiale'!B5&amp;" "&amp;'Date initiale'!C5</f>
        <v>Departamentul Proiectare Urbană și Peisagistică</v>
      </c>
      <c r="B3" s="191"/>
      <c r="C3" s="191"/>
      <c r="D3" s="2"/>
      <c r="E3" s="2"/>
      <c r="F3" s="2"/>
      <c r="G3" s="2"/>
      <c r="H3" s="2"/>
      <c r="I3" s="2"/>
    </row>
    <row r="4" spans="1:31" ht="16">
      <c r="A4" s="664" t="str">
        <f>'Date initiale'!C6&amp;", "&amp;'Date initiale'!C7</f>
        <v>Cerasella CRĂCIUN, Profesor Universitar P3</v>
      </c>
      <c r="B4" s="664"/>
      <c r="C4" s="664"/>
      <c r="D4" s="2"/>
      <c r="E4" s="2"/>
      <c r="F4" s="3"/>
      <c r="G4" s="3"/>
      <c r="H4" s="3"/>
      <c r="I4" s="3"/>
    </row>
    <row r="5" spans="1:31" s="159" customFormat="1" ht="16">
      <c r="A5" s="192"/>
      <c r="B5" s="192"/>
      <c r="C5" s="192"/>
      <c r="D5" s="2"/>
      <c r="E5" s="2"/>
      <c r="F5" s="3"/>
      <c r="G5" s="3"/>
      <c r="H5" s="3"/>
      <c r="I5" s="3"/>
    </row>
    <row r="6" spans="1:31" ht="16">
      <c r="A6" s="663" t="s">
        <v>108</v>
      </c>
      <c r="B6" s="663"/>
      <c r="C6" s="663"/>
      <c r="D6" s="663"/>
      <c r="E6" s="663"/>
      <c r="F6" s="663"/>
      <c r="G6" s="663"/>
      <c r="H6" s="663"/>
      <c r="I6" s="663"/>
    </row>
    <row r="7" spans="1:31" ht="16">
      <c r="A7" s="663" t="str">
        <f>'Descriere indicatori'!B5&amp;". "&amp;'Descriere indicatori'!C5</f>
        <v xml:space="preserve">I2. Cărţi de autor publicate la edituri cu prestigiu naţional* </v>
      </c>
      <c r="B7" s="663"/>
      <c r="C7" s="663"/>
      <c r="D7" s="663"/>
      <c r="E7" s="663"/>
      <c r="F7" s="663"/>
      <c r="G7" s="663"/>
      <c r="H7" s="663"/>
      <c r="I7" s="663"/>
    </row>
    <row r="8" spans="1:31" ht="16">
      <c r="A8" s="36"/>
      <c r="B8" s="36"/>
      <c r="C8" s="36"/>
      <c r="D8" s="36"/>
      <c r="E8" s="343"/>
      <c r="F8" s="36"/>
      <c r="G8" s="36"/>
      <c r="H8" s="36"/>
      <c r="I8" s="36"/>
    </row>
    <row r="9" spans="1:31" s="6" customFormat="1" ht="48">
      <c r="A9" s="269" t="s">
        <v>55</v>
      </c>
      <c r="B9" s="269" t="s">
        <v>82</v>
      </c>
      <c r="C9" s="269" t="s">
        <v>83</v>
      </c>
      <c r="D9" s="269" t="s">
        <v>84</v>
      </c>
      <c r="E9" s="269" t="s">
        <v>85</v>
      </c>
      <c r="F9" s="270" t="s">
        <v>86</v>
      </c>
      <c r="G9" s="269" t="s">
        <v>87</v>
      </c>
      <c r="H9" s="269" t="s">
        <v>88</v>
      </c>
      <c r="I9" s="271" t="s">
        <v>89</v>
      </c>
      <c r="J9" s="4"/>
      <c r="K9" s="262"/>
      <c r="L9" s="10"/>
      <c r="M9" s="5"/>
      <c r="N9" s="5"/>
      <c r="O9" s="5"/>
      <c r="P9" s="5"/>
      <c r="Q9" s="5"/>
      <c r="R9" s="5"/>
      <c r="S9" s="5"/>
      <c r="T9" s="5"/>
      <c r="U9" s="5"/>
      <c r="V9" s="5"/>
      <c r="W9" s="5"/>
      <c r="X9" s="5"/>
      <c r="Y9" s="5"/>
      <c r="Z9" s="5"/>
      <c r="AA9" s="5"/>
      <c r="AB9" s="5"/>
      <c r="AC9" s="5"/>
      <c r="AD9" s="5"/>
      <c r="AE9" s="5"/>
    </row>
    <row r="10" spans="1:31" s="6" customFormat="1" ht="128">
      <c r="A10" s="269">
        <v>1</v>
      </c>
      <c r="B10" s="274" t="s">
        <v>579</v>
      </c>
      <c r="C10" s="293" t="s">
        <v>576</v>
      </c>
      <c r="D10" s="274" t="s">
        <v>328</v>
      </c>
      <c r="E10" s="304" t="s">
        <v>480</v>
      </c>
      <c r="F10" s="270">
        <v>2018</v>
      </c>
      <c r="G10" s="269">
        <v>200</v>
      </c>
      <c r="H10" s="269" t="s">
        <v>578</v>
      </c>
      <c r="I10" s="271">
        <v>2.5</v>
      </c>
      <c r="J10" s="4"/>
      <c r="K10" s="262"/>
      <c r="L10" s="10"/>
      <c r="M10" s="5"/>
      <c r="N10" s="5"/>
      <c r="O10" s="5"/>
      <c r="P10" s="5"/>
      <c r="Q10" s="5"/>
      <c r="R10" s="5"/>
      <c r="S10" s="5"/>
      <c r="T10" s="5"/>
      <c r="U10" s="5"/>
      <c r="V10" s="5"/>
      <c r="W10" s="5"/>
      <c r="X10" s="5"/>
      <c r="Y10" s="5"/>
      <c r="Z10" s="5"/>
      <c r="AA10" s="5"/>
      <c r="AB10" s="5"/>
      <c r="AC10" s="5"/>
      <c r="AD10" s="5"/>
      <c r="AE10" s="5"/>
    </row>
    <row r="11" spans="1:31" s="6" customFormat="1" ht="192">
      <c r="A11" s="269">
        <v>2</v>
      </c>
      <c r="B11" s="317" t="s">
        <v>574</v>
      </c>
      <c r="C11" s="294" t="s">
        <v>607</v>
      </c>
      <c r="D11" s="274" t="s">
        <v>601</v>
      </c>
      <c r="E11" s="304" t="s">
        <v>602</v>
      </c>
      <c r="F11" s="270">
        <v>2015</v>
      </c>
      <c r="G11" s="269">
        <v>46</v>
      </c>
      <c r="H11" s="269">
        <v>46</v>
      </c>
      <c r="I11" s="271">
        <v>15</v>
      </c>
      <c r="J11" s="4"/>
      <c r="K11" s="262"/>
      <c r="L11" s="10"/>
      <c r="M11" s="5"/>
      <c r="N11" s="5"/>
      <c r="O11" s="5"/>
      <c r="P11" s="5"/>
      <c r="Q11" s="5"/>
      <c r="R11" s="5"/>
      <c r="S11" s="5"/>
      <c r="T11" s="5"/>
      <c r="U11" s="5"/>
      <c r="V11" s="5"/>
      <c r="W11" s="5"/>
      <c r="X11" s="5"/>
      <c r="Y11" s="5"/>
      <c r="Z11" s="5"/>
      <c r="AA11" s="5"/>
      <c r="AB11" s="5"/>
      <c r="AC11" s="5"/>
      <c r="AD11" s="5"/>
      <c r="AE11" s="5"/>
    </row>
    <row r="12" spans="1:31" s="6" customFormat="1" ht="176" customHeight="1">
      <c r="A12" s="269">
        <v>3</v>
      </c>
      <c r="B12" s="317" t="s">
        <v>574</v>
      </c>
      <c r="C12" s="294" t="s">
        <v>606</v>
      </c>
      <c r="D12" s="274" t="s">
        <v>601</v>
      </c>
      <c r="E12" s="304" t="s">
        <v>603</v>
      </c>
      <c r="F12" s="270">
        <v>2015</v>
      </c>
      <c r="G12" s="269">
        <v>51</v>
      </c>
      <c r="H12" s="269">
        <v>51</v>
      </c>
      <c r="I12" s="271">
        <v>15</v>
      </c>
      <c r="J12" s="4"/>
      <c r="K12" s="262"/>
      <c r="L12" s="10"/>
      <c r="M12" s="5"/>
      <c r="N12" s="5"/>
      <c r="O12" s="5"/>
      <c r="P12" s="5"/>
      <c r="Q12" s="5"/>
      <c r="R12" s="5"/>
      <c r="S12" s="5"/>
      <c r="T12" s="5"/>
      <c r="U12" s="5"/>
      <c r="V12" s="5"/>
      <c r="W12" s="5"/>
      <c r="X12" s="5"/>
      <c r="Y12" s="5"/>
      <c r="Z12" s="5"/>
      <c r="AA12" s="5"/>
      <c r="AB12" s="5"/>
      <c r="AC12" s="5"/>
      <c r="AD12" s="5"/>
      <c r="AE12" s="5"/>
    </row>
    <row r="13" spans="1:31" s="6" customFormat="1" ht="192">
      <c r="A13" s="269">
        <v>4</v>
      </c>
      <c r="B13" s="317" t="s">
        <v>574</v>
      </c>
      <c r="C13" s="294" t="s">
        <v>605</v>
      </c>
      <c r="D13" s="274" t="s">
        <v>601</v>
      </c>
      <c r="E13" s="304" t="s">
        <v>604</v>
      </c>
      <c r="F13" s="270">
        <v>2015</v>
      </c>
      <c r="G13" s="269">
        <v>51</v>
      </c>
      <c r="H13" s="269">
        <v>51</v>
      </c>
      <c r="I13" s="271">
        <v>15</v>
      </c>
      <c r="J13" s="4"/>
      <c r="K13" s="262"/>
      <c r="L13" s="10"/>
      <c r="M13" s="5"/>
      <c r="N13" s="5"/>
      <c r="O13" s="5"/>
      <c r="P13" s="5"/>
      <c r="Q13" s="5"/>
      <c r="R13" s="5"/>
      <c r="S13" s="5"/>
      <c r="T13" s="5"/>
      <c r="U13" s="5"/>
      <c r="V13" s="5"/>
      <c r="W13" s="5"/>
      <c r="X13" s="5"/>
      <c r="Y13" s="5"/>
      <c r="Z13" s="5"/>
      <c r="AA13" s="5"/>
      <c r="AB13" s="5"/>
      <c r="AC13" s="5"/>
      <c r="AD13" s="5"/>
      <c r="AE13" s="5"/>
    </row>
    <row r="14" spans="1:31" s="6" customFormat="1" ht="80">
      <c r="A14" s="320">
        <v>5</v>
      </c>
      <c r="B14" s="317" t="s">
        <v>574</v>
      </c>
      <c r="C14" s="294" t="s">
        <v>600</v>
      </c>
      <c r="D14" s="274" t="s">
        <v>328</v>
      </c>
      <c r="E14" s="272" t="s">
        <v>329</v>
      </c>
      <c r="F14" s="273">
        <v>2012</v>
      </c>
      <c r="G14" s="274" t="s">
        <v>330</v>
      </c>
      <c r="H14" s="274" t="s">
        <v>330</v>
      </c>
      <c r="I14" s="275">
        <v>15</v>
      </c>
      <c r="J14" s="7"/>
      <c r="K14" s="262"/>
      <c r="L14" s="7"/>
      <c r="M14" s="7"/>
      <c r="N14" s="7"/>
      <c r="O14" s="7"/>
      <c r="P14" s="7"/>
      <c r="Q14" s="7"/>
      <c r="R14" s="7"/>
      <c r="S14" s="7"/>
      <c r="T14" s="7"/>
      <c r="U14" s="7"/>
      <c r="V14" s="7"/>
      <c r="W14" s="7"/>
      <c r="X14" s="7"/>
      <c r="Y14" s="7"/>
      <c r="Z14" s="7"/>
      <c r="AA14" s="7"/>
      <c r="AB14" s="7"/>
      <c r="AC14" s="7"/>
      <c r="AD14" s="7"/>
      <c r="AE14" s="7"/>
    </row>
    <row r="15" spans="1:31" s="6" customFormat="1" ht="62" customHeight="1">
      <c r="A15" s="320">
        <v>6</v>
      </c>
      <c r="B15" s="317" t="s">
        <v>574</v>
      </c>
      <c r="C15" s="318" t="s">
        <v>332</v>
      </c>
      <c r="D15" s="274" t="s">
        <v>328</v>
      </c>
      <c r="E15" s="272" t="s">
        <v>331</v>
      </c>
      <c r="F15" s="273">
        <v>2010</v>
      </c>
      <c r="G15" s="274" t="s">
        <v>333</v>
      </c>
      <c r="H15" s="274" t="s">
        <v>333</v>
      </c>
      <c r="I15" s="275">
        <v>15</v>
      </c>
      <c r="J15" s="7"/>
      <c r="K15" s="55"/>
      <c r="L15" s="7"/>
      <c r="M15" s="7"/>
      <c r="N15" s="7"/>
      <c r="O15" s="7"/>
      <c r="P15" s="7"/>
      <c r="Q15" s="7"/>
      <c r="R15" s="7"/>
      <c r="S15" s="7"/>
      <c r="T15" s="7"/>
      <c r="U15" s="7"/>
      <c r="V15" s="7"/>
      <c r="W15" s="7"/>
      <c r="X15" s="7"/>
      <c r="Y15" s="7"/>
      <c r="Z15" s="7"/>
      <c r="AA15" s="7"/>
      <c r="AB15" s="7"/>
      <c r="AC15" s="7"/>
      <c r="AD15" s="7"/>
      <c r="AE15" s="7"/>
    </row>
    <row r="16" spans="1:31" s="6" customFormat="1" ht="67" customHeight="1">
      <c r="A16" s="320">
        <v>7</v>
      </c>
      <c r="B16" s="317" t="s">
        <v>610</v>
      </c>
      <c r="C16" s="289" t="s">
        <v>611</v>
      </c>
      <c r="D16" s="274" t="s">
        <v>328</v>
      </c>
      <c r="E16" s="32" t="s">
        <v>612</v>
      </c>
      <c r="F16" s="273">
        <v>2009</v>
      </c>
      <c r="G16" s="274" t="s">
        <v>609</v>
      </c>
      <c r="H16" s="274" t="s">
        <v>608</v>
      </c>
      <c r="I16" s="275">
        <v>7.5</v>
      </c>
      <c r="J16" s="7"/>
      <c r="K16" s="55"/>
      <c r="L16" s="7"/>
      <c r="M16" s="7"/>
      <c r="N16" s="7"/>
      <c r="O16" s="7"/>
      <c r="P16" s="7"/>
      <c r="Q16" s="7"/>
      <c r="R16" s="7"/>
      <c r="S16" s="7"/>
      <c r="T16" s="7"/>
      <c r="U16" s="7"/>
      <c r="V16" s="7"/>
      <c r="W16" s="7"/>
      <c r="X16" s="7"/>
      <c r="Y16" s="7"/>
      <c r="Z16" s="7"/>
      <c r="AA16" s="7"/>
      <c r="AB16" s="7"/>
      <c r="AC16" s="7"/>
      <c r="AD16" s="7"/>
      <c r="AE16" s="7"/>
    </row>
    <row r="17" spans="1:31" s="6" customFormat="1" ht="204" customHeight="1">
      <c r="A17" s="320">
        <v>8</v>
      </c>
      <c r="B17" s="317" t="s">
        <v>574</v>
      </c>
      <c r="C17" s="294" t="s">
        <v>575</v>
      </c>
      <c r="D17" s="274" t="s">
        <v>328</v>
      </c>
      <c r="E17" s="272" t="s">
        <v>580</v>
      </c>
      <c r="F17" s="273">
        <v>2008</v>
      </c>
      <c r="G17" s="319">
        <v>366</v>
      </c>
      <c r="H17" s="274" t="s">
        <v>334</v>
      </c>
      <c r="I17" s="275">
        <v>15</v>
      </c>
      <c r="J17" s="7"/>
      <c r="K17" s="7"/>
      <c r="L17" s="7"/>
      <c r="M17" s="7"/>
      <c r="N17" s="7"/>
      <c r="O17" s="7"/>
      <c r="P17" s="7"/>
      <c r="Q17" s="7"/>
      <c r="R17" s="7"/>
      <c r="S17" s="7"/>
      <c r="T17" s="7"/>
      <c r="U17" s="7"/>
      <c r="V17" s="7"/>
      <c r="W17" s="7"/>
      <c r="X17" s="7"/>
      <c r="Y17" s="7"/>
      <c r="Z17" s="7"/>
      <c r="AA17" s="7"/>
      <c r="AB17" s="7"/>
      <c r="AC17" s="7"/>
      <c r="AD17" s="7"/>
      <c r="AE17" s="7"/>
    </row>
    <row r="18" spans="1:31" s="6" customFormat="1" ht="16">
      <c r="A18" s="320"/>
      <c r="B18" s="299"/>
      <c r="C18" s="272"/>
      <c r="D18" s="299"/>
      <c r="E18" s="272"/>
      <c r="F18" s="300"/>
      <c r="G18" s="300"/>
      <c r="H18" s="300"/>
      <c r="I18" s="275"/>
      <c r="J18" s="8"/>
      <c r="K18" s="9"/>
      <c r="L18" s="9"/>
      <c r="M18" s="9"/>
      <c r="N18" s="9"/>
      <c r="O18" s="9"/>
      <c r="P18" s="9"/>
      <c r="Q18" s="9"/>
      <c r="R18" s="9"/>
      <c r="S18" s="9"/>
      <c r="T18" s="9"/>
      <c r="U18" s="10"/>
      <c r="V18" s="10"/>
      <c r="W18" s="10"/>
      <c r="X18" s="10"/>
      <c r="Y18" s="10"/>
      <c r="Z18" s="10"/>
      <c r="AA18" s="10"/>
      <c r="AB18" s="10"/>
      <c r="AC18" s="10"/>
      <c r="AD18" s="10"/>
      <c r="AE18" s="10"/>
    </row>
    <row r="19" spans="1:31" s="6" customFormat="1" ht="16">
      <c r="A19" s="321"/>
      <c r="B19" s="322"/>
      <c r="C19" s="322" t="s">
        <v>577</v>
      </c>
      <c r="D19" s="322"/>
      <c r="E19" s="627"/>
      <c r="F19" s="322"/>
      <c r="G19" s="322"/>
      <c r="H19" s="625" t="str">
        <f>"Total "&amp;LEFT(A7,2)</f>
        <v>Total I2</v>
      </c>
      <c r="I19" s="629">
        <f>SUM(I10:I18)</f>
        <v>100</v>
      </c>
      <c r="J19" s="9"/>
      <c r="K19" s="9"/>
      <c r="L19" s="10"/>
      <c r="M19" s="10"/>
      <c r="N19" s="10"/>
      <c r="O19" s="10"/>
      <c r="P19" s="10"/>
      <c r="Q19" s="10"/>
      <c r="R19" s="10"/>
      <c r="S19" s="10"/>
      <c r="T19" s="10"/>
      <c r="U19" s="10"/>
      <c r="V19" s="10"/>
    </row>
    <row r="20" spans="1:31" s="6" customFormat="1" ht="16">
      <c r="A20" s="8"/>
      <c r="B20" s="9"/>
      <c r="C20" s="9"/>
      <c r="D20" s="9"/>
      <c r="E20" s="628"/>
      <c r="F20" s="9"/>
      <c r="G20" s="9"/>
      <c r="H20" s="9"/>
      <c r="I20" s="9"/>
      <c r="J20" s="9"/>
      <c r="K20" s="9"/>
      <c r="L20" s="10"/>
      <c r="M20" s="10"/>
      <c r="N20" s="10"/>
      <c r="O20" s="10"/>
      <c r="P20" s="10"/>
      <c r="Q20" s="10"/>
      <c r="R20" s="10"/>
      <c r="S20" s="10"/>
      <c r="T20" s="10"/>
      <c r="U20" s="10"/>
      <c r="V20" s="10"/>
    </row>
    <row r="21" spans="1:31" s="6" customFormat="1" ht="33.75" customHeight="1">
      <c r="A21" s="66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1" s="665"/>
      <c r="C21" s="665"/>
      <c r="D21" s="665"/>
      <c r="E21" s="665"/>
      <c r="F21" s="665"/>
      <c r="G21" s="665"/>
      <c r="H21" s="665"/>
      <c r="I21" s="665"/>
      <c r="J21" s="9"/>
      <c r="K21" s="9"/>
      <c r="L21" s="10"/>
      <c r="M21" s="10"/>
      <c r="N21" s="10"/>
      <c r="O21" s="10"/>
      <c r="P21" s="10"/>
      <c r="Q21" s="10"/>
      <c r="R21" s="10"/>
      <c r="S21" s="10"/>
      <c r="T21" s="10"/>
      <c r="U21" s="10"/>
      <c r="V21" s="10"/>
    </row>
    <row r="22" spans="1:31" s="6" customFormat="1" ht="16">
      <c r="A22" s="8"/>
      <c r="B22" s="9"/>
      <c r="C22" s="9"/>
      <c r="D22" s="9"/>
      <c r="E22" s="628"/>
      <c r="F22" s="9"/>
      <c r="G22" s="9"/>
      <c r="H22" s="9"/>
      <c r="I22" s="9"/>
      <c r="J22" s="9"/>
      <c r="K22" s="9"/>
      <c r="L22" s="10"/>
      <c r="M22" s="10"/>
      <c r="N22" s="10"/>
      <c r="O22" s="10"/>
      <c r="P22" s="10"/>
      <c r="Q22" s="10"/>
      <c r="R22" s="10"/>
      <c r="S22" s="10"/>
      <c r="T22" s="10"/>
      <c r="U22" s="10"/>
      <c r="V22" s="10"/>
    </row>
    <row r="23" spans="1:31" s="6" customFormat="1" ht="16">
      <c r="A23" s="8"/>
      <c r="B23" s="9"/>
      <c r="C23" s="9"/>
      <c r="D23" s="9"/>
      <c r="E23" s="628"/>
      <c r="F23" s="9"/>
      <c r="G23" s="9"/>
      <c r="H23" s="9"/>
      <c r="I23" s="9"/>
      <c r="J23" s="9"/>
      <c r="K23" s="9"/>
      <c r="L23" s="10"/>
      <c r="M23" s="10"/>
      <c r="N23" s="10"/>
      <c r="O23" s="10"/>
      <c r="P23" s="10"/>
      <c r="Q23" s="10"/>
      <c r="R23" s="10"/>
      <c r="S23" s="10"/>
      <c r="T23" s="10"/>
      <c r="U23" s="10"/>
      <c r="V23" s="10"/>
    </row>
    <row r="24" spans="1:31" s="6" customFormat="1" ht="16">
      <c r="A24" s="8"/>
      <c r="B24" s="9"/>
      <c r="C24" s="9"/>
      <c r="D24" s="9"/>
      <c r="E24" s="628"/>
      <c r="F24" s="9"/>
      <c r="G24" s="9"/>
      <c r="H24" s="9"/>
      <c r="I24" s="9"/>
      <c r="J24" s="9"/>
      <c r="K24" s="9"/>
      <c r="L24" s="10"/>
      <c r="M24" s="10"/>
      <c r="N24" s="10"/>
      <c r="O24" s="10"/>
      <c r="P24" s="10"/>
      <c r="Q24" s="10"/>
      <c r="R24" s="10"/>
      <c r="S24" s="10"/>
      <c r="T24" s="10"/>
      <c r="U24" s="10"/>
      <c r="V24" s="10"/>
    </row>
  </sheetData>
  <mergeCells count="4">
    <mergeCell ref="A4:C4"/>
    <mergeCell ref="A6:I6"/>
    <mergeCell ref="A7:I7"/>
    <mergeCell ref="A21:I21"/>
  </mergeCells>
  <phoneticPr fontId="0" type="noConversion"/>
  <printOptions horizontalCentered="1"/>
  <pageMargins left="0.74803149606299213" right="0.74803149606299213" top="0.78740157480314965" bottom="0.59055118110236227" header="0.31496062992125984" footer="0.31496062992125984"/>
  <pageSetup paperSize="9" orientation="portrait" horizontalDpi="0" verticalDpi="0"/>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L23"/>
  <sheetViews>
    <sheetView zoomScale="84" zoomScaleNormal="75" zoomScalePageLayoutView="75" workbookViewId="0">
      <selection activeCell="C21" sqref="C21"/>
    </sheetView>
  </sheetViews>
  <sheetFormatPr baseColWidth="10" defaultColWidth="8.83203125" defaultRowHeight="15"/>
  <cols>
    <col min="1" max="1" width="5.1640625" customWidth="1"/>
    <col min="2" max="2" width="22.1640625" customWidth="1"/>
    <col min="3" max="3" width="37.33203125" customWidth="1"/>
    <col min="4" max="4" width="18.1640625" customWidth="1"/>
    <col min="5" max="5" width="14" customWidth="1"/>
    <col min="6" max="6" width="6.83203125" customWidth="1"/>
    <col min="7" max="7" width="10" customWidth="1"/>
    <col min="8" max="8" width="10.5" customWidth="1"/>
    <col min="9" max="9" width="9.6640625" customWidth="1"/>
  </cols>
  <sheetData>
    <row r="1" spans="1:12">
      <c r="A1" s="191" t="str">
        <f>'Date initiale'!C3</f>
        <v>Universitatea de Arhitectură și Urbanism "Ion Mincu" București</v>
      </c>
      <c r="B1" s="191"/>
      <c r="C1" s="191"/>
    </row>
    <row r="2" spans="1:12">
      <c r="A2" s="191" t="str">
        <f>'Date initiale'!B4&amp;" "&amp;'Date initiale'!C4</f>
        <v>Facultatea URBANISM</v>
      </c>
      <c r="B2" s="191"/>
      <c r="C2" s="191"/>
    </row>
    <row r="3" spans="1:12">
      <c r="A3" s="191" t="str">
        <f>'Date initiale'!B5&amp;" "&amp;'Date initiale'!C5</f>
        <v>Departamentul Proiectare Urbană și Peisagistică</v>
      </c>
      <c r="B3" s="191"/>
      <c r="C3" s="191"/>
    </row>
    <row r="4" spans="1:12">
      <c r="A4" s="117" t="str">
        <f>'Date initiale'!C6&amp;", "&amp;'Date initiale'!C7</f>
        <v>Cerasella CRĂCIUN, Profesor Universitar P3</v>
      </c>
      <c r="B4" s="117"/>
      <c r="C4" s="117"/>
    </row>
    <row r="5" spans="1:12" s="159" customFormat="1">
      <c r="A5" s="117"/>
      <c r="B5" s="117"/>
      <c r="C5" s="117"/>
    </row>
    <row r="6" spans="1:12" ht="16">
      <c r="A6" s="663" t="s">
        <v>108</v>
      </c>
      <c r="B6" s="663"/>
      <c r="C6" s="663"/>
      <c r="D6" s="663"/>
      <c r="E6" s="663"/>
      <c r="F6" s="663"/>
      <c r="G6" s="663"/>
      <c r="H6" s="663"/>
      <c r="I6" s="663"/>
    </row>
    <row r="7" spans="1:12" ht="16">
      <c r="A7" s="663" t="str">
        <f>'Descriere indicatori'!B6&amp;". "&amp;'Descriere indicatori'!C6</f>
        <v xml:space="preserve">I3. Capitole de autor cuprinse în cărţi publicate la edituri cu prestigiu naţional* </v>
      </c>
      <c r="B7" s="663"/>
      <c r="C7" s="663"/>
      <c r="D7" s="663"/>
      <c r="E7" s="663"/>
      <c r="F7" s="663"/>
      <c r="G7" s="663"/>
      <c r="H7" s="663"/>
      <c r="I7" s="663"/>
    </row>
    <row r="8" spans="1:12" s="252" customFormat="1" ht="16">
      <c r="A8" s="343"/>
      <c r="B8" s="343"/>
      <c r="C8" s="343"/>
      <c r="D8" s="343"/>
      <c r="E8" s="343"/>
      <c r="F8" s="343"/>
      <c r="G8" s="343"/>
      <c r="H8" s="343"/>
      <c r="I8" s="343"/>
    </row>
    <row r="9" spans="1:12" ht="16">
      <c r="A9" s="36"/>
      <c r="B9" s="36"/>
      <c r="C9" s="36"/>
      <c r="D9" s="36"/>
      <c r="E9" s="36"/>
      <c r="F9" s="36"/>
      <c r="G9" s="666" t="s">
        <v>1252</v>
      </c>
      <c r="H9" s="666"/>
      <c r="I9" s="666"/>
    </row>
    <row r="10" spans="1:12" ht="64">
      <c r="A10" s="272" t="s">
        <v>55</v>
      </c>
      <c r="B10" s="272" t="s">
        <v>82</v>
      </c>
      <c r="C10" s="272" t="s">
        <v>160</v>
      </c>
      <c r="D10" s="272" t="s">
        <v>84</v>
      </c>
      <c r="E10" s="272" t="s">
        <v>85</v>
      </c>
      <c r="F10" s="273" t="s">
        <v>86</v>
      </c>
      <c r="G10" s="272" t="s">
        <v>87</v>
      </c>
      <c r="H10" s="272" t="s">
        <v>88</v>
      </c>
      <c r="I10" s="325" t="s">
        <v>89</v>
      </c>
      <c r="K10" s="262"/>
      <c r="L10" s="22"/>
    </row>
    <row r="11" spans="1:12" s="252" customFormat="1">
      <c r="A11" s="272"/>
      <c r="B11" s="272"/>
      <c r="C11" s="272"/>
      <c r="D11" s="272"/>
      <c r="E11" s="272"/>
      <c r="F11" s="273"/>
      <c r="G11" s="272"/>
      <c r="H11" s="272"/>
      <c r="I11" s="325"/>
      <c r="K11" s="262"/>
      <c r="L11" s="22"/>
    </row>
    <row r="12" spans="1:12" ht="61" customHeight="1">
      <c r="A12" s="319">
        <v>1</v>
      </c>
      <c r="B12" s="317" t="s">
        <v>340</v>
      </c>
      <c r="C12" s="318" t="s">
        <v>616</v>
      </c>
      <c r="D12" s="274" t="s">
        <v>345</v>
      </c>
      <c r="E12" s="274" t="s">
        <v>344</v>
      </c>
      <c r="F12" s="273">
        <v>2015</v>
      </c>
      <c r="G12" s="319" t="s">
        <v>343</v>
      </c>
      <c r="H12" s="273">
        <v>10</v>
      </c>
      <c r="I12" s="305">
        <v>10</v>
      </c>
      <c r="K12" s="262"/>
      <c r="L12" s="291"/>
    </row>
    <row r="13" spans="1:12" ht="96">
      <c r="A13" s="320">
        <f>A12+1</f>
        <v>2</v>
      </c>
      <c r="B13" s="331" t="s">
        <v>617</v>
      </c>
      <c r="C13" s="268" t="s">
        <v>618</v>
      </c>
      <c r="D13" s="272" t="s">
        <v>341</v>
      </c>
      <c r="E13" s="272" t="s">
        <v>614</v>
      </c>
      <c r="F13" s="272">
        <v>2012</v>
      </c>
      <c r="G13" s="272" t="s">
        <v>342</v>
      </c>
      <c r="H13" s="272">
        <v>2</v>
      </c>
      <c r="I13" s="332">
        <v>3.3</v>
      </c>
      <c r="K13" s="55"/>
    </row>
    <row r="14" spans="1:12" ht="78" customHeight="1">
      <c r="A14" s="299">
        <f t="shared" ref="A14:A18" si="0">A13+1</f>
        <v>3</v>
      </c>
      <c r="B14" s="317" t="s">
        <v>340</v>
      </c>
      <c r="C14" s="333" t="s">
        <v>619</v>
      </c>
      <c r="D14" s="272" t="s">
        <v>341</v>
      </c>
      <c r="E14" s="334" t="s">
        <v>613</v>
      </c>
      <c r="F14" s="300">
        <v>2011</v>
      </c>
      <c r="G14" s="300" t="s">
        <v>365</v>
      </c>
      <c r="H14" s="300">
        <v>10</v>
      </c>
      <c r="I14" s="301">
        <v>10</v>
      </c>
    </row>
    <row r="15" spans="1:12" ht="64">
      <c r="A15" s="299">
        <f t="shared" si="0"/>
        <v>4</v>
      </c>
      <c r="B15" s="317" t="s">
        <v>340</v>
      </c>
      <c r="C15" s="335" t="s">
        <v>623</v>
      </c>
      <c r="D15" s="272" t="s">
        <v>341</v>
      </c>
      <c r="E15" s="272" t="s">
        <v>369</v>
      </c>
      <c r="F15" s="300">
        <v>2011</v>
      </c>
      <c r="G15" s="300" t="s">
        <v>368</v>
      </c>
      <c r="H15" s="300">
        <v>17</v>
      </c>
      <c r="I15" s="305">
        <v>10</v>
      </c>
    </row>
    <row r="16" spans="1:12" s="159" customFormat="1" ht="96">
      <c r="A16" s="299">
        <f t="shared" si="0"/>
        <v>5</v>
      </c>
      <c r="B16" s="306" t="s">
        <v>620</v>
      </c>
      <c r="C16" s="335" t="s">
        <v>624</v>
      </c>
      <c r="D16" s="272" t="s">
        <v>341</v>
      </c>
      <c r="E16" s="272" t="s">
        <v>364</v>
      </c>
      <c r="F16" s="300">
        <v>2011</v>
      </c>
      <c r="G16" s="300" t="s">
        <v>625</v>
      </c>
      <c r="H16" s="300">
        <v>3</v>
      </c>
      <c r="I16" s="301" t="s">
        <v>370</v>
      </c>
    </row>
    <row r="17" spans="1:10" s="159" customFormat="1" ht="80">
      <c r="A17" s="299">
        <f t="shared" si="0"/>
        <v>6</v>
      </c>
      <c r="B17" s="317" t="s">
        <v>340</v>
      </c>
      <c r="C17" s="294" t="s">
        <v>621</v>
      </c>
      <c r="D17" s="272" t="s">
        <v>341</v>
      </c>
      <c r="E17" s="306" t="s">
        <v>372</v>
      </c>
      <c r="F17" s="300">
        <v>2009</v>
      </c>
      <c r="G17" s="300" t="s">
        <v>371</v>
      </c>
      <c r="H17" s="300">
        <v>9</v>
      </c>
      <c r="I17" s="305">
        <v>10</v>
      </c>
    </row>
    <row r="18" spans="1:10" ht="156" customHeight="1">
      <c r="A18" s="299">
        <f t="shared" si="0"/>
        <v>7</v>
      </c>
      <c r="B18" s="317" t="s">
        <v>340</v>
      </c>
      <c r="C18" s="294" t="s">
        <v>637</v>
      </c>
      <c r="D18" s="272" t="s">
        <v>581</v>
      </c>
      <c r="E18" s="272" t="s">
        <v>366</v>
      </c>
      <c r="F18" s="300">
        <v>2009</v>
      </c>
      <c r="G18" s="300" t="s">
        <v>367</v>
      </c>
      <c r="H18" s="300">
        <v>12</v>
      </c>
      <c r="I18" s="301">
        <v>10</v>
      </c>
    </row>
    <row r="19" spans="1:10" s="252" customFormat="1" ht="112">
      <c r="A19" s="299" t="s">
        <v>481</v>
      </c>
      <c r="B19" s="317" t="s">
        <v>340</v>
      </c>
      <c r="C19" s="324" t="s">
        <v>622</v>
      </c>
      <c r="D19" s="272" t="s">
        <v>341</v>
      </c>
      <c r="E19" s="272" t="s">
        <v>373</v>
      </c>
      <c r="F19" s="300">
        <v>2008</v>
      </c>
      <c r="G19" s="300" t="s">
        <v>615</v>
      </c>
      <c r="H19" s="300">
        <v>17</v>
      </c>
      <c r="I19" s="301">
        <v>10</v>
      </c>
    </row>
    <row r="20" spans="1:10">
      <c r="A20" s="299"/>
      <c r="B20" s="299"/>
      <c r="C20" s="272"/>
      <c r="D20" s="272"/>
      <c r="E20" s="272"/>
      <c r="F20" s="300"/>
      <c r="G20" s="300"/>
      <c r="H20" s="300"/>
      <c r="I20" s="305"/>
    </row>
    <row r="21" spans="1:10" ht="16" thickBot="1">
      <c r="A21" s="295"/>
      <c r="B21" s="117"/>
      <c r="C21" s="290"/>
      <c r="D21" s="117"/>
      <c r="E21" s="117"/>
      <c r="F21" s="117"/>
      <c r="G21" s="117"/>
      <c r="H21" s="296" t="str">
        <f>"Total "&amp;LEFT(A7,2)</f>
        <v>Total I3</v>
      </c>
      <c r="I21" s="330">
        <v>64.959999999999994</v>
      </c>
      <c r="J21" s="276"/>
    </row>
    <row r="22" spans="1:10">
      <c r="I22" s="277">
        <v>64.959999999999994</v>
      </c>
    </row>
    <row r="23" spans="1:10" ht="33.75" customHeight="1">
      <c r="A23" s="66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3" s="665"/>
      <c r="C23" s="665"/>
      <c r="D23" s="665"/>
      <c r="E23" s="665"/>
      <c r="F23" s="665"/>
      <c r="G23" s="665"/>
      <c r="H23" s="665"/>
      <c r="I23" s="665"/>
    </row>
  </sheetData>
  <mergeCells count="4">
    <mergeCell ref="A6:I6"/>
    <mergeCell ref="A7:I7"/>
    <mergeCell ref="A23:I23"/>
    <mergeCell ref="G9:I9"/>
  </mergeCells>
  <phoneticPr fontId="0" type="noConversion"/>
  <printOptions horizontalCentered="1"/>
  <pageMargins left="0.74803149606299213" right="0.74803149606299213" top="0.78740157480314965" bottom="0.59055118110236227" header="0.31496062992125984" footer="0.31496062992125984"/>
  <pageSetup paperSize="9" orientation="portrait" horizontalDpi="0" verticalDpi="0"/>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L22"/>
  <sheetViews>
    <sheetView topLeftCell="A4" zoomScale="65" zoomScaleNormal="75" zoomScalePageLayoutView="75" workbookViewId="0">
      <selection activeCell="A11" sqref="A11:XFD11"/>
    </sheetView>
  </sheetViews>
  <sheetFormatPr baseColWidth="10" defaultColWidth="8.83203125" defaultRowHeight="15"/>
  <cols>
    <col min="1" max="1" width="5.1640625" customWidth="1"/>
    <col min="2" max="2" width="22.1640625" customWidth="1"/>
    <col min="3" max="3" width="36" customWidth="1"/>
    <col min="4" max="4" width="21.5" customWidth="1"/>
    <col min="5" max="5" width="16" customWidth="1"/>
    <col min="6" max="6" width="6.83203125" customWidth="1"/>
    <col min="7" max="7" width="10.5" customWidth="1"/>
    <col min="8" max="8" width="10" customWidth="1"/>
    <col min="9" max="9" width="9.6640625" customWidth="1"/>
  </cols>
  <sheetData>
    <row r="1" spans="1:12">
      <c r="A1" s="191" t="str">
        <f>'Date initiale'!C3</f>
        <v>Universitatea de Arhitectură și Urbanism "Ion Mincu" București</v>
      </c>
      <c r="B1" s="191"/>
      <c r="C1" s="191"/>
    </row>
    <row r="2" spans="1:12">
      <c r="A2" s="191" t="str">
        <f>'Date initiale'!B4&amp;" "&amp;'Date initiale'!C4</f>
        <v>Facultatea URBANISM</v>
      </c>
      <c r="B2" s="191"/>
      <c r="C2" s="191"/>
    </row>
    <row r="3" spans="1:12">
      <c r="A3" s="191" t="str">
        <f>'Date initiale'!B5&amp;" "&amp;'Date initiale'!C5</f>
        <v>Departamentul Proiectare Urbană și Peisagistică</v>
      </c>
      <c r="B3" s="191"/>
      <c r="C3" s="191"/>
    </row>
    <row r="4" spans="1:12">
      <c r="A4" s="117" t="str">
        <f>'Date initiale'!C6&amp;", "&amp;'Date initiale'!C7</f>
        <v>Cerasella CRĂCIUN, Profesor Universitar P3</v>
      </c>
      <c r="B4" s="117"/>
      <c r="C4" s="117"/>
    </row>
    <row r="5" spans="1:12" s="159" customFormat="1">
      <c r="A5" s="117"/>
      <c r="B5" s="117"/>
      <c r="C5" s="117"/>
    </row>
    <row r="6" spans="1:12" ht="16">
      <c r="A6" s="663" t="s">
        <v>108</v>
      </c>
      <c r="B6" s="663"/>
      <c r="C6" s="663"/>
      <c r="D6" s="663"/>
      <c r="E6" s="663"/>
      <c r="F6" s="663"/>
      <c r="G6" s="663"/>
      <c r="H6" s="663"/>
      <c r="I6" s="663"/>
    </row>
    <row r="7" spans="1:12" ht="16">
      <c r="A7" s="663" t="str">
        <f>'Descriere indicatori'!B7&amp;". "&amp;'Descriere indicatori'!C7</f>
        <v xml:space="preserve">I4. Articole in extenso în reviste ştiinţifice de specialitate* </v>
      </c>
      <c r="B7" s="663"/>
      <c r="C7" s="663"/>
      <c r="D7" s="663"/>
      <c r="E7" s="663"/>
      <c r="F7" s="663"/>
      <c r="G7" s="663"/>
      <c r="H7" s="663"/>
      <c r="I7" s="663"/>
    </row>
    <row r="8" spans="1:12">
      <c r="A8" s="132"/>
      <c r="B8" s="132"/>
      <c r="C8" s="132"/>
      <c r="D8" s="132"/>
      <c r="E8" s="132"/>
      <c r="F8" s="132"/>
      <c r="G8" s="668" t="s">
        <v>1251</v>
      </c>
      <c r="H8" s="668"/>
      <c r="I8" s="668"/>
    </row>
    <row r="9" spans="1:12" ht="32">
      <c r="A9" s="581" t="s">
        <v>55</v>
      </c>
      <c r="B9" s="581" t="s">
        <v>82</v>
      </c>
      <c r="C9" s="581" t="s">
        <v>56</v>
      </c>
      <c r="D9" s="581" t="s">
        <v>57</v>
      </c>
      <c r="E9" s="581" t="s">
        <v>79</v>
      </c>
      <c r="F9" s="633" t="s">
        <v>86</v>
      </c>
      <c r="G9" s="581" t="s">
        <v>58</v>
      </c>
      <c r="H9" s="581" t="s">
        <v>109</v>
      </c>
      <c r="I9" s="634" t="s">
        <v>89</v>
      </c>
      <c r="K9" s="262"/>
      <c r="L9" s="22"/>
    </row>
    <row r="10" spans="1:12" s="252" customFormat="1">
      <c r="A10" s="454"/>
      <c r="B10" s="454"/>
      <c r="C10" s="472"/>
      <c r="D10" s="454"/>
      <c r="E10" s="454"/>
      <c r="F10" s="623"/>
      <c r="G10" s="454"/>
      <c r="H10" s="454"/>
      <c r="I10" s="624"/>
      <c r="K10" s="262"/>
      <c r="L10" s="22"/>
    </row>
    <row r="11" spans="1:12" ht="58" customHeight="1">
      <c r="A11" s="636">
        <v>2</v>
      </c>
      <c r="B11" s="637" t="s">
        <v>340</v>
      </c>
      <c r="C11" s="530" t="s">
        <v>584</v>
      </c>
      <c r="D11" s="458" t="s">
        <v>374</v>
      </c>
      <c r="E11" s="466" t="s">
        <v>589</v>
      </c>
      <c r="F11" s="452">
        <v>2014</v>
      </c>
      <c r="G11" s="635" t="s">
        <v>375</v>
      </c>
      <c r="H11" s="635" t="s">
        <v>401</v>
      </c>
      <c r="I11" s="638">
        <v>10</v>
      </c>
      <c r="K11" s="262"/>
      <c r="L11" s="291"/>
    </row>
    <row r="12" spans="1:12" ht="78" customHeight="1">
      <c r="A12" s="636">
        <v>3</v>
      </c>
      <c r="B12" s="637" t="s">
        <v>340</v>
      </c>
      <c r="C12" s="465" t="s">
        <v>585</v>
      </c>
      <c r="D12" s="458" t="s">
        <v>374</v>
      </c>
      <c r="E12" s="466" t="s">
        <v>376</v>
      </c>
      <c r="F12" s="452">
        <v>2014</v>
      </c>
      <c r="G12" s="635" t="s">
        <v>375</v>
      </c>
      <c r="H12" s="635" t="s">
        <v>402</v>
      </c>
      <c r="I12" s="638">
        <v>10</v>
      </c>
      <c r="K12" s="55"/>
    </row>
    <row r="13" spans="1:12" ht="57" customHeight="1">
      <c r="A13" s="636">
        <v>4</v>
      </c>
      <c r="B13" s="574" t="s">
        <v>588</v>
      </c>
      <c r="C13" s="461" t="s">
        <v>587</v>
      </c>
      <c r="D13" s="639" t="s">
        <v>582</v>
      </c>
      <c r="E13" s="640"/>
      <c r="F13" s="635">
        <v>2012</v>
      </c>
      <c r="G13" s="635" t="s">
        <v>377</v>
      </c>
      <c r="H13" s="635"/>
      <c r="I13" s="638">
        <v>3.33</v>
      </c>
    </row>
    <row r="14" spans="1:12" ht="49" customHeight="1">
      <c r="A14" s="636">
        <v>5</v>
      </c>
      <c r="B14" s="637" t="s">
        <v>340</v>
      </c>
      <c r="C14" s="615" t="s">
        <v>590</v>
      </c>
      <c r="D14" s="639" t="s">
        <v>380</v>
      </c>
      <c r="E14" s="640" t="s">
        <v>378</v>
      </c>
      <c r="F14" s="635">
        <v>2011</v>
      </c>
      <c r="G14" s="635"/>
      <c r="H14" s="635" t="s">
        <v>379</v>
      </c>
      <c r="I14" s="638">
        <v>10</v>
      </c>
    </row>
    <row r="15" spans="1:12" ht="46" customHeight="1">
      <c r="A15" s="636">
        <v>6</v>
      </c>
      <c r="B15" s="637" t="s">
        <v>340</v>
      </c>
      <c r="C15" s="534" t="s">
        <v>591</v>
      </c>
      <c r="D15" s="639" t="s">
        <v>380</v>
      </c>
      <c r="E15" s="640" t="s">
        <v>378</v>
      </c>
      <c r="F15" s="635">
        <v>2010</v>
      </c>
      <c r="G15" s="635"/>
      <c r="H15" s="635" t="s">
        <v>384</v>
      </c>
      <c r="I15" s="638">
        <v>10</v>
      </c>
    </row>
    <row r="16" spans="1:12" ht="62" customHeight="1">
      <c r="A16" s="636">
        <v>7</v>
      </c>
      <c r="B16" s="637" t="s">
        <v>340</v>
      </c>
      <c r="C16" s="530" t="s">
        <v>592</v>
      </c>
      <c r="D16" s="639" t="s">
        <v>380</v>
      </c>
      <c r="E16" s="640" t="s">
        <v>378</v>
      </c>
      <c r="F16" s="635">
        <v>2009</v>
      </c>
      <c r="G16" s="635"/>
      <c r="H16" s="641"/>
      <c r="I16" s="638">
        <v>10</v>
      </c>
    </row>
    <row r="17" spans="1:9" s="252" customFormat="1" ht="75" customHeight="1">
      <c r="A17" s="636">
        <v>8</v>
      </c>
      <c r="B17" s="637" t="s">
        <v>340</v>
      </c>
      <c r="C17" s="530" t="s">
        <v>594</v>
      </c>
      <c r="D17" s="639" t="s">
        <v>381</v>
      </c>
      <c r="E17" s="452"/>
      <c r="F17" s="640">
        <v>2009</v>
      </c>
      <c r="G17" s="552" t="s">
        <v>593</v>
      </c>
      <c r="H17" s="635" t="s">
        <v>382</v>
      </c>
      <c r="I17" s="638">
        <v>10</v>
      </c>
    </row>
    <row r="18" spans="1:9" s="252" customFormat="1" ht="101" customHeight="1">
      <c r="A18" s="636">
        <v>9</v>
      </c>
      <c r="B18" s="637" t="s">
        <v>340</v>
      </c>
      <c r="C18" s="530" t="s">
        <v>586</v>
      </c>
      <c r="D18" s="639" t="s">
        <v>583</v>
      </c>
      <c r="E18" s="452"/>
      <c r="F18" s="640">
        <v>2009</v>
      </c>
      <c r="G18" s="635"/>
      <c r="H18" s="635" t="s">
        <v>383</v>
      </c>
      <c r="I18" s="638">
        <v>10</v>
      </c>
    </row>
    <row r="19" spans="1:9">
      <c r="A19" s="636"/>
      <c r="B19" s="639"/>
      <c r="C19" s="639"/>
      <c r="D19" s="639"/>
      <c r="E19" s="640"/>
      <c r="F19" s="635"/>
      <c r="G19" s="635"/>
      <c r="H19" s="635"/>
      <c r="I19" s="638"/>
    </row>
    <row r="20" spans="1:9">
      <c r="A20" s="327"/>
      <c r="B20" s="169"/>
      <c r="C20" s="169" t="s">
        <v>626</v>
      </c>
      <c r="D20" s="169"/>
      <c r="E20" s="169"/>
      <c r="F20" s="169"/>
      <c r="G20" s="169"/>
      <c r="H20" s="625" t="str">
        <f>"Total "&amp;LEFT(A7,2)</f>
        <v>Total I4</v>
      </c>
      <c r="I20" s="626">
        <f>SUM(I10:I19)</f>
        <v>73.33</v>
      </c>
    </row>
    <row r="21" spans="1:9">
      <c r="A21" s="169"/>
      <c r="B21" s="169"/>
      <c r="C21" s="169"/>
      <c r="D21" s="169"/>
      <c r="E21" s="169"/>
      <c r="F21" s="169"/>
      <c r="G21" s="169"/>
      <c r="H21" s="169"/>
      <c r="I21" s="169"/>
    </row>
    <row r="22" spans="1:9" ht="33.75" customHeight="1">
      <c r="A22" s="66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667"/>
      <c r="C22" s="667"/>
      <c r="D22" s="667"/>
      <c r="E22" s="667"/>
      <c r="F22" s="667"/>
      <c r="G22" s="667"/>
      <c r="H22" s="667"/>
      <c r="I22" s="667"/>
    </row>
  </sheetData>
  <mergeCells count="4">
    <mergeCell ref="A7:I7"/>
    <mergeCell ref="A6:I6"/>
    <mergeCell ref="A22:I22"/>
    <mergeCell ref="G8:I8"/>
  </mergeCells>
  <phoneticPr fontId="0" type="noConversion"/>
  <printOptions horizontalCentered="1"/>
  <pageMargins left="0.74803149606299213" right="0.74803149606299213" top="0.78740157480314965" bottom="0.59055118110236227" header="0.31496062992125984" footer="0.31496062992125984"/>
  <pageSetup paperSize="9"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34</vt:i4>
      </vt:variant>
      <vt:variant>
        <vt:lpstr>Named Ranges</vt:lpstr>
      </vt:variant>
      <vt:variant>
        <vt:i4>36</vt:i4>
      </vt:variant>
    </vt:vector>
  </HeadingPairs>
  <TitlesOfParts>
    <vt:vector size="70"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'I20'!OLE_LINK2</vt:lpstr>
      <vt:lpstr>I11a!OLE_LINK4</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Microsoft Office User</cp:lastModifiedBy>
  <cp:lastPrinted>2019-06-18T11:42:59Z</cp:lastPrinted>
  <dcterms:created xsi:type="dcterms:W3CDTF">2013-01-10T17:13:12Z</dcterms:created>
  <dcterms:modified xsi:type="dcterms:W3CDTF">2019-06-18T11:44:04Z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